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Centrala\IOS\IOS-Wewnetrzny\SPRAWY 2024\IOS1\4511 (WODY)\10 - Aktualizacja opracowania Pectore Eco\04_REALIZACJA\Ekspertyza WCAG\"/>
    </mc:Choice>
  </mc:AlternateContent>
  <xr:revisionPtr revIDLastSave="0" documentId="13_ncr:1_{6ED2F974-096B-4D34-8B60-5688CFCB4B63}" xr6:coauthVersionLast="47" xr6:coauthVersionMax="47" xr10:uidLastSave="{00000000-0000-0000-0000-000000000000}"/>
  <bookViews>
    <workbookView xWindow="10035" yWindow="270" windowWidth="25905" windowHeight="13485" tabRatio="796" xr2:uid="{00000000-000D-0000-FFFF-FFFF00000000}"/>
  </bookViews>
  <sheets>
    <sheet name="A. Obszary działalności" sheetId="1" r:id="rId1"/>
    <sheet name="B. Etap realizacji i likwidacji" sheetId="5" r:id="rId2"/>
    <sheet name="C. Etap eksploatacji" sheetId="6" r:id="rId3"/>
  </sheets>
  <definedNames>
    <definedName name="_xlnm.Print_Area" localSheetId="0">'A. Obszary działalności'!$A$1:$U$12</definedName>
    <definedName name="_xlnm.Print_Area" localSheetId="1">'B. Etap realizacji i likwidacji'!$A$1:$V$28</definedName>
    <definedName name="_xlnm.Print_Area" localSheetId="2">'C. Etap eksploatacji'!$A$1:$U$28</definedName>
    <definedName name="Title">'A. Obszary działalności'!$A$4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6" l="1"/>
  <c r="A23" i="5"/>
  <c r="A17" i="5"/>
  <c r="A15" i="5"/>
  <c r="A17" i="6"/>
  <c r="A16" i="6"/>
  <c r="A15" i="6"/>
  <c r="A14" i="6"/>
  <c r="A13" i="6"/>
  <c r="A12" i="6"/>
  <c r="A10" i="6"/>
  <c r="A9" i="6"/>
  <c r="A8" i="6"/>
  <c r="A7" i="6"/>
  <c r="A6" i="6"/>
  <c r="A16" i="5"/>
  <c r="A14" i="5"/>
  <c r="A13" i="5"/>
  <c r="A12" i="5"/>
  <c r="A10" i="5"/>
  <c r="A9" i="5"/>
  <c r="A8" i="5"/>
  <c r="A7" i="5"/>
  <c r="A6" i="5"/>
</calcChain>
</file>

<file path=xl/sharedStrings.xml><?xml version="1.0" encoding="utf-8"?>
<sst xmlns="http://schemas.openxmlformats.org/spreadsheetml/2006/main" count="936" uniqueCount="73">
  <si>
    <t>ubezpieczenie brzegów</t>
  </si>
  <si>
    <t>ubezpieczenie dna</t>
  </si>
  <si>
    <t>zmiana kształtu koryta w planie (zmiana kształtu koryta/zmiana biegu cieku itp.)</t>
  </si>
  <si>
    <t>zmiana struktury dna i brzegów</t>
  </si>
  <si>
    <t>zmiana reżimu hydrologicznego</t>
  </si>
  <si>
    <t>likwidacja lub zmniejszenie powierzchni roślinnych pasów brzegowych</t>
  </si>
  <si>
    <t>zmiana niektórych parametrów fizykochemicznych wód płynących poniżej inżynieryjnych obiektów kolejowych (np. natlenienie, temperatura)</t>
  </si>
  <si>
    <t>erozja wgłębna rzeki poniżej inżynieryjnych obiektów kolejowych</t>
  </si>
  <si>
    <t>przekształcenie odcinka rzeki i doliny rzecznej w ekosystem wód stojących</t>
  </si>
  <si>
    <t>zwiększenie czasu retencji wody</t>
  </si>
  <si>
    <t>ograniczenie terenów naturalnie okresowo zalewanych</t>
  </si>
  <si>
    <t>Budowa oraz przebudowa wraz z modernizacją nasypów kolejowych</t>
  </si>
  <si>
    <t xml:space="preserve">Budowa oraz przebudowa wraz z modernizacją torów </t>
  </si>
  <si>
    <t>Budowa oraz przebudowa wraz z modernizacją peronów</t>
  </si>
  <si>
    <t xml:space="preserve">Budowa oraz przebudowa wraz z modernizacją systemu odwadniającego </t>
  </si>
  <si>
    <t>Budowa, przebudowa sieci trakcyjnej, sieci elektroenergetycznej, sieci telekomunikacyjnej</t>
  </si>
  <si>
    <t xml:space="preserve">Prace towarzyszące - zaplecze budowy i drogi dojazdowe </t>
  </si>
  <si>
    <t xml:space="preserve">Budowa oraz przebudowa wraz z modernizacją obiektów inżynieryjnych - mosty </t>
  </si>
  <si>
    <t>Budowa oraz przebudowa wraz z modernizacją obiektów inżynieryjnych - przepusty</t>
  </si>
  <si>
    <t>tak</t>
  </si>
  <si>
    <t>nie</t>
  </si>
  <si>
    <t xml:space="preserve">nie </t>
  </si>
  <si>
    <t>elementy biologiczne</t>
  </si>
  <si>
    <t>wielkość i dynamika przepływu</t>
  </si>
  <si>
    <t>struktura strefy nabrzeżnej</t>
  </si>
  <si>
    <t>elementy hydromorfologiczne</t>
  </si>
  <si>
    <t>+</t>
  </si>
  <si>
    <t>zmiana kształtu koryta w planie (zmiana biegu cieku lub jego odcinka)</t>
  </si>
  <si>
    <t>odcinkowe ubezpieczenie brzegów i dna</t>
  </si>
  <si>
    <t>zmiany przekroju poprzecznego (likwidacja przegłębień i wypłyceń, odmulenie dna)</t>
  </si>
  <si>
    <t>zmiana profilu podłużnego</t>
  </si>
  <si>
    <t>likwidacja wodnej i nabrzeżnej roślinności</t>
  </si>
  <si>
    <t>przerwanie ciągłości morfologicznej</t>
  </si>
  <si>
    <t>prowadzenie kabli pod dnem cieków</t>
  </si>
  <si>
    <t>prowadzenie kabli na konstrukcji obiektów</t>
  </si>
  <si>
    <t>elementy fizykochemiczne i stan chemiczny</t>
  </si>
  <si>
    <t>jednolite części wód powierzchniowych</t>
  </si>
  <si>
    <t>fitoplankton</t>
  </si>
  <si>
    <t>fitobentos</t>
  </si>
  <si>
    <t>makrofity</t>
  </si>
  <si>
    <t>makrobezkręgowce bentosowe</t>
  </si>
  <si>
    <t>ichtiofauna</t>
  </si>
  <si>
    <t>struktura i skład podłoża</t>
  </si>
  <si>
    <t>zmienność głębokości i szerokości</t>
  </si>
  <si>
    <t>ciągłość</t>
  </si>
  <si>
    <t>połączenie z jcwpd</t>
  </si>
  <si>
    <t>warunki termiczne</t>
  </si>
  <si>
    <t>warunki tlenowe</t>
  </si>
  <si>
    <t>zasolenie</t>
  </si>
  <si>
    <t>zakwaszenie</t>
  </si>
  <si>
    <t>substancje biogenne</t>
  </si>
  <si>
    <t>specyficzne syntetyczne i niesyntetyczne substancje zanieczyszczające</t>
  </si>
  <si>
    <t>wskaźniki chemiczne charakteryzujące występowanie substancji szczególnie szkodliwych dla środowiska wodnego</t>
  </si>
  <si>
    <t xml:space="preserve">Prace towarzyszące - kolizje z inną infrastrukturą </t>
  </si>
  <si>
    <t>jednolite części wód podziemnych</t>
  </si>
  <si>
    <t>stan ilościowy</t>
  </si>
  <si>
    <t>stan chemiczny</t>
  </si>
  <si>
    <t>Załącznik 2. Czynniki oddziaływania i ich wpływ na parametry celu środowiskowego. 
Część A. Zestawienie rodzajów inwestycji kolejowych z czynnikami ich oddziaływania na parametry celu środowiskowego.</t>
  </si>
  <si>
    <t xml:space="preserve">                                     elementy stanu wód
czynnik oddziaływania</t>
  </si>
  <si>
    <t>+ +</t>
  </si>
  <si>
    <t>0</t>
  </si>
  <si>
    <t xml:space="preserve">+ + </t>
  </si>
  <si>
    <t xml:space="preserve">+ </t>
  </si>
  <si>
    <t>+ + +</t>
  </si>
  <si>
    <t xml:space="preserve">+ + + </t>
  </si>
  <si>
    <t>+,</t>
  </si>
  <si>
    <t xml:space="preserve">                                          
                                                czynnik 
                                     oddziaływania 
realizacja
inwestycji kolejowej
                </t>
  </si>
  <si>
    <t>Załącznik 2. Czynniki oddziaływania i ich wpływ na parametry celu środowiskowego. 
Część B. Etap realizacji (budowy, przebudowy, odbudowy, rozbudowy, nadbudowy) i likwidacji.</t>
  </si>
  <si>
    <t>Załącznik 2. Czynniki oddziaływania i ich wpływ na parametry celu środowiskowego. 
Część C. Etap eksploatacji</t>
  </si>
  <si>
    <t>nioe</t>
  </si>
  <si>
    <r>
      <t xml:space="preserve">Hierarchia oddziaływań: 
0        - brak oddziaływań
+        - nieistotne (chwilowe, lokalne, nietrwałe, bez oddziaływań pośrednich na inne elementy stanu wód, odwracalne w perspektywie do kilka tygodni)
++      - umiarkowane (krótkoterminowe, lokalne, możliwe oddziaływania pośrednie na inne elementy stanu wód, odwracalne w perspektywie do kilka tygodni)
+++    - istotne (potencjalnie długoterminowe, mogące mieć znaczenie dla stanu jednolitej części wód, nieodwracalne w perspektywie dłuższej niż kilka tygodni)
UWAGA: rzeczywista skala oddziaływań zawsze będzie zależna od skali i charakteru ingerencji w środowisko oraz od typu i stanu elementów środowiska objętych oddziaływaniem. Każdorazowo wymaga to indywidualnej analizy. </t>
    </r>
    <r>
      <rPr>
        <b/>
        <sz val="11"/>
        <rFont val="Czcionka tekstu podstawowego"/>
        <charset val="238"/>
      </rPr>
      <t>K</t>
    </r>
    <r>
      <rPr>
        <b/>
        <sz val="11"/>
        <rFont val="Calibri"/>
        <family val="2"/>
        <charset val="238"/>
        <scheme val="minor"/>
      </rPr>
      <t xml:space="preserve">ażdorazowe przyznanie ocen "++", "+++" wymaga szczegółowego uzasadnienia. </t>
    </r>
  </si>
  <si>
    <t xml:space="preserve">Hierarchia oddziaływań: 
0        - brak oddziaływań
+        - nieistotne (krótkoterminowe, lokalne, nietrwałe, bez oddziaływań pośrednich na inne elementy stanu wód, możliwe do eliminacji lub minimalizacji)
++      - umiarkowane (średnio- lub długoterminowe, możliwe oddziaływania pośrednie na inne elementy stanu wód, możliwe do eliminacji lub minimalizacji)
+++    - istotne (potencjalnie trwałe lub długoterminowe, mogące mieć znaczenie dla stanu jednolitej części wód, nieodwracalne w perspektywie dłuższej niż kilka tygodni)
UWAGA: rzeczywista skala oddziaływań zawsze będzie zależna od skali i charakteru ingerencji w środowisko oraz od typu i stanu elementów środowiska objętych oddziaływaniem. Każdorazowo wymaga to indywidualnej analizy. Przyznanie ocen "++", "+++" wymaga szczegółowego uzasadnienia. </t>
  </si>
  <si>
    <t xml:space="preserve">wprowadzanie do środowiska wód opadowych i roztopowych wraz z wykonaniem wylotów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</si>
</sst>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6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12"/>
      <color theme="1"/>
      <name val="Calibri"/>
      <family val="2"/>
      <charset val="238"/>
    </font>
    <font>
      <b/>
      <sz val="11"/>
      <name val="Czcionka tekstu podstawowego"/>
      <charset val="238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Down="1">
      <left/>
      <right style="thin">
        <color indexed="64"/>
      </right>
      <top/>
      <bottom style="thin">
        <color indexed="64"/>
      </bottom>
      <diagonal style="medium">
        <color rgb="FF000000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7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24"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theme="1"/>
        <name val="Czcionka tekstu podstawowego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relativeIndent="0" justifyLastLine="0" shrinkToFit="0" readingOrder="0"/>
      <border diagonalUp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T12" totalsRowShown="0" headerRowDxfId="23" headerRowBorderDxfId="22" tableBorderDxfId="21" totalsRowBorderDxfId="20">
  <autoFilter ref="A3:T12" xr:uid="{00000000-0009-0000-0100-000001000000}"/>
  <tableColumns count="20">
    <tableColumn id="1" xr3:uid="{00000000-0010-0000-0000-000001000000}" name="                                          _x000a_                                                czynnik _x000a_                                     oddziaływania _x000a__x000a_realizacja_x000a_inwestycji kolejowej_x000a_                                                   _x000a_                " dataDxfId="19"/>
    <tableColumn id="2" xr3:uid="{00000000-0010-0000-0000-000002000000}" name="ubezpieczenie brzegów" dataDxfId="18"/>
    <tableColumn id="4" xr3:uid="{00000000-0010-0000-0000-000004000000}" name="ubezpieczenie dna" dataDxfId="17"/>
    <tableColumn id="5" xr3:uid="{00000000-0010-0000-0000-000005000000}" name="odcinkowe ubezpieczenie brzegów i dna" dataDxfId="16"/>
    <tableColumn id="6" xr3:uid="{00000000-0010-0000-0000-000006000000}" name="zmiana profilu podłużnego" dataDxfId="15"/>
    <tableColumn id="7" xr3:uid="{00000000-0010-0000-0000-000007000000}" name="zmiany przekroju poprzecznego (likwidacja przegłębień i wypłyceń, odmulenie dna)" dataDxfId="14"/>
    <tableColumn id="8" xr3:uid="{00000000-0010-0000-0000-000008000000}" name="zmiana kształtu koryta w planie (zmiana kształtu koryta/zmiana biegu cieku itp.)" dataDxfId="13"/>
    <tableColumn id="9" xr3:uid="{00000000-0010-0000-0000-000009000000}" name="zmiana struktury dna i brzegów" dataDxfId="12"/>
    <tableColumn id="10" xr3:uid="{00000000-0010-0000-0000-00000A000000}" name="zmiana reżimu hydrologicznego" dataDxfId="11"/>
    <tableColumn id="13" xr3:uid="{00000000-0010-0000-0000-00000D000000}" name="likwidacja wodnej i nabrzeżnej roślinności" dataDxfId="10"/>
    <tableColumn id="14" xr3:uid="{00000000-0010-0000-0000-00000E000000}" name="likwidacja lub zmniejszenie powierzchni roślinnych pasów brzegowych" dataDxfId="9"/>
    <tableColumn id="15" xr3:uid="{00000000-0010-0000-0000-00000F000000}" name="zmiana niektórych parametrów fizykochemicznych wód płynących poniżej inżynieryjnych obiektów kolejowych (np. natlenienie, temperatura)" dataDxfId="8"/>
    <tableColumn id="16" xr3:uid="{00000000-0010-0000-0000-000010000000}" name="erozja wgłębna rzeki poniżej inżynieryjnych obiektów kolejowych" dataDxfId="7"/>
    <tableColumn id="17" xr3:uid="{00000000-0010-0000-0000-000011000000}" name="przerwanie ciągłości morfologicznej" dataDxfId="6"/>
    <tableColumn id="18" xr3:uid="{00000000-0010-0000-0000-000012000000}" name="przekształcenie odcinka rzeki i doliny rzecznej w ekosystem wód stojących" dataDxfId="5"/>
    <tableColumn id="19" xr3:uid="{00000000-0010-0000-0000-000013000000}" name="zwiększenie czasu retencji wody" dataDxfId="4"/>
    <tableColumn id="20" xr3:uid="{00000000-0010-0000-0000-000014000000}" name="ograniczenie terenów naturalnie okresowo zalewanych" dataDxfId="3"/>
    <tableColumn id="21" xr3:uid="{00000000-0010-0000-0000-000015000000}" name="prowadzenie kabli pod dnem cieków" dataDxfId="2"/>
    <tableColumn id="22" xr3:uid="{00000000-0010-0000-0000-000016000000}" name="prowadzenie kabli na konstrukcji obiektów" dataDxfId="1"/>
    <tableColumn id="3" xr3:uid="{64E935CC-B9F8-4BFD-B38C-B3C4FFFBEC20}" name="wprowadzanie do środowiska wód opadowych i roztopowych wraz z wykonaniem wylotów 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"/>
  <sheetViews>
    <sheetView tabSelected="1" zoomScale="50" zoomScaleNormal="50" zoomScalePageLayoutView="60" workbookViewId="0">
      <selection activeCell="A4" sqref="A4"/>
    </sheetView>
  </sheetViews>
  <sheetFormatPr defaultRowHeight="15"/>
  <cols>
    <col min="1" max="1" width="35.75" style="2" customWidth="1"/>
    <col min="2" max="3" width="9.25" bestFit="1" customWidth="1"/>
    <col min="4" max="4" width="11.75" customWidth="1"/>
    <col min="5" max="5" width="9.25" customWidth="1"/>
    <col min="6" max="6" width="12.25" customWidth="1"/>
    <col min="7" max="7" width="14.25" customWidth="1"/>
    <col min="8" max="9" width="9.25" customWidth="1"/>
    <col min="10" max="10" width="11.75" customWidth="1"/>
    <col min="11" max="11" width="14.25" customWidth="1"/>
    <col min="12" max="12" width="19.75" customWidth="1"/>
    <col min="13" max="13" width="14.25" customWidth="1"/>
    <col min="14" max="14" width="11.75" customWidth="1"/>
    <col min="15" max="15" width="14.25" customWidth="1"/>
    <col min="16" max="16" width="9.75" customWidth="1"/>
    <col min="17" max="17" width="12.25" customWidth="1"/>
    <col min="18" max="18" width="11.75" bestFit="1" customWidth="1"/>
    <col min="19" max="19" width="11.75" customWidth="1"/>
    <col min="20" max="20" width="12.75" customWidth="1"/>
  </cols>
  <sheetData>
    <row r="1" spans="1:20" ht="55.5" customHeight="1">
      <c r="A1" s="29" t="s">
        <v>57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3" spans="1:20" s="1" customFormat="1" ht="186.75" customHeight="1">
      <c r="A3" s="12" t="s">
        <v>66</v>
      </c>
      <c r="B3" s="13" t="s">
        <v>0</v>
      </c>
      <c r="C3" s="13" t="s">
        <v>1</v>
      </c>
      <c r="D3" s="13" t="s">
        <v>28</v>
      </c>
      <c r="E3" s="13" t="s">
        <v>30</v>
      </c>
      <c r="F3" s="13" t="s">
        <v>29</v>
      </c>
      <c r="G3" s="13" t="s">
        <v>2</v>
      </c>
      <c r="H3" s="13" t="s">
        <v>3</v>
      </c>
      <c r="I3" s="13" t="s">
        <v>4</v>
      </c>
      <c r="J3" s="13" t="s">
        <v>31</v>
      </c>
      <c r="K3" s="13" t="s">
        <v>5</v>
      </c>
      <c r="L3" s="13" t="s">
        <v>6</v>
      </c>
      <c r="M3" s="13" t="s">
        <v>7</v>
      </c>
      <c r="N3" s="13" t="s">
        <v>32</v>
      </c>
      <c r="O3" s="13" t="s">
        <v>8</v>
      </c>
      <c r="P3" s="13" t="s">
        <v>9</v>
      </c>
      <c r="Q3" s="13" t="s">
        <v>10</v>
      </c>
      <c r="R3" s="13" t="s">
        <v>33</v>
      </c>
      <c r="S3" s="14" t="s">
        <v>34</v>
      </c>
      <c r="T3" s="14" t="s">
        <v>72</v>
      </c>
    </row>
    <row r="4" spans="1:20" ht="45" customHeight="1">
      <c r="A4" s="15" t="s">
        <v>11</v>
      </c>
      <c r="B4" s="16" t="s">
        <v>19</v>
      </c>
      <c r="C4" s="16" t="s">
        <v>19</v>
      </c>
      <c r="D4" s="16" t="s">
        <v>19</v>
      </c>
      <c r="E4" s="16" t="s">
        <v>19</v>
      </c>
      <c r="F4" s="16" t="s">
        <v>19</v>
      </c>
      <c r="G4" s="16" t="s">
        <v>19</v>
      </c>
      <c r="H4" s="16" t="s">
        <v>19</v>
      </c>
      <c r="I4" s="16" t="s">
        <v>20</v>
      </c>
      <c r="J4" s="16" t="s">
        <v>19</v>
      </c>
      <c r="K4" s="16" t="s">
        <v>19</v>
      </c>
      <c r="L4" s="16" t="s">
        <v>20</v>
      </c>
      <c r="M4" s="16" t="s">
        <v>19</v>
      </c>
      <c r="N4" s="16" t="s">
        <v>19</v>
      </c>
      <c r="O4" s="16" t="s">
        <v>19</v>
      </c>
      <c r="P4" s="16" t="s">
        <v>19</v>
      </c>
      <c r="Q4" s="16" t="s">
        <v>19</v>
      </c>
      <c r="R4" s="16" t="s">
        <v>19</v>
      </c>
      <c r="S4" s="17" t="s">
        <v>20</v>
      </c>
      <c r="T4" s="28" t="s">
        <v>19</v>
      </c>
    </row>
    <row r="5" spans="1:20" ht="45" customHeight="1">
      <c r="A5" s="18" t="s">
        <v>12</v>
      </c>
      <c r="B5" s="16" t="s">
        <v>20</v>
      </c>
      <c r="C5" s="16" t="s">
        <v>20</v>
      </c>
      <c r="D5" s="16" t="s">
        <v>20</v>
      </c>
      <c r="E5" s="16" t="s">
        <v>20</v>
      </c>
      <c r="F5" s="16" t="s">
        <v>20</v>
      </c>
      <c r="G5" s="16" t="s">
        <v>20</v>
      </c>
      <c r="H5" s="16" t="s">
        <v>20</v>
      </c>
      <c r="I5" s="16" t="s">
        <v>20</v>
      </c>
      <c r="J5" s="16" t="s">
        <v>20</v>
      </c>
      <c r="K5" s="16" t="s">
        <v>20</v>
      </c>
      <c r="L5" s="16" t="s">
        <v>20</v>
      </c>
      <c r="M5" s="16" t="s">
        <v>20</v>
      </c>
      <c r="N5" s="16" t="s">
        <v>20</v>
      </c>
      <c r="O5" s="16" t="s">
        <v>20</v>
      </c>
      <c r="P5" s="16" t="s">
        <v>69</v>
      </c>
      <c r="Q5" s="16" t="s">
        <v>21</v>
      </c>
      <c r="R5" s="16" t="s">
        <v>21</v>
      </c>
      <c r="S5" s="17" t="s">
        <v>20</v>
      </c>
      <c r="T5" s="17" t="s">
        <v>19</v>
      </c>
    </row>
    <row r="6" spans="1:20" ht="45" customHeight="1">
      <c r="A6" s="18" t="s">
        <v>13</v>
      </c>
      <c r="B6" s="16" t="s">
        <v>20</v>
      </c>
      <c r="C6" s="16" t="s">
        <v>20</v>
      </c>
      <c r="D6" s="16" t="s">
        <v>20</v>
      </c>
      <c r="E6" s="16" t="s">
        <v>20</v>
      </c>
      <c r="F6" s="16" t="s">
        <v>20</v>
      </c>
      <c r="G6" s="16" t="s">
        <v>20</v>
      </c>
      <c r="H6" s="16" t="s">
        <v>20</v>
      </c>
      <c r="I6" s="16" t="s">
        <v>20</v>
      </c>
      <c r="J6" s="16" t="s">
        <v>20</v>
      </c>
      <c r="K6" s="16" t="s">
        <v>20</v>
      </c>
      <c r="L6" s="16" t="s">
        <v>20</v>
      </c>
      <c r="M6" s="16" t="s">
        <v>20</v>
      </c>
      <c r="N6" s="16" t="s">
        <v>20</v>
      </c>
      <c r="O6" s="16" t="s">
        <v>20</v>
      </c>
      <c r="P6" s="16" t="s">
        <v>20</v>
      </c>
      <c r="Q6" s="16" t="s">
        <v>21</v>
      </c>
      <c r="R6" s="16" t="s">
        <v>21</v>
      </c>
      <c r="S6" s="17" t="s">
        <v>20</v>
      </c>
      <c r="T6" s="17" t="s">
        <v>19</v>
      </c>
    </row>
    <row r="7" spans="1:20" ht="45" customHeight="1">
      <c r="A7" s="18" t="s">
        <v>17</v>
      </c>
      <c r="B7" s="16" t="s">
        <v>19</v>
      </c>
      <c r="C7" s="16" t="s">
        <v>19</v>
      </c>
      <c r="D7" s="16" t="s">
        <v>19</v>
      </c>
      <c r="E7" s="16" t="s">
        <v>19</v>
      </c>
      <c r="F7" s="16" t="s">
        <v>19</v>
      </c>
      <c r="G7" s="16" t="s">
        <v>19</v>
      </c>
      <c r="H7" s="16" t="s">
        <v>19</v>
      </c>
      <c r="I7" s="16" t="s">
        <v>20</v>
      </c>
      <c r="J7" s="16" t="s">
        <v>19</v>
      </c>
      <c r="K7" s="16" t="s">
        <v>20</v>
      </c>
      <c r="L7" s="16" t="s">
        <v>20</v>
      </c>
      <c r="M7" s="16" t="s">
        <v>19</v>
      </c>
      <c r="N7" s="16" t="s">
        <v>20</v>
      </c>
      <c r="O7" s="16" t="s">
        <v>20</v>
      </c>
      <c r="P7" s="16" t="s">
        <v>20</v>
      </c>
      <c r="Q7" s="16" t="s">
        <v>21</v>
      </c>
      <c r="R7" s="16" t="s">
        <v>21</v>
      </c>
      <c r="S7" s="17" t="s">
        <v>20</v>
      </c>
      <c r="T7" s="17" t="s">
        <v>19</v>
      </c>
    </row>
    <row r="8" spans="1:20" ht="45" customHeight="1">
      <c r="A8" s="18" t="s">
        <v>18</v>
      </c>
      <c r="B8" s="16" t="s">
        <v>19</v>
      </c>
      <c r="C8" s="16" t="s">
        <v>19</v>
      </c>
      <c r="D8" s="16" t="s">
        <v>19</v>
      </c>
      <c r="E8" s="16" t="s">
        <v>19</v>
      </c>
      <c r="F8" s="16" t="s">
        <v>19</v>
      </c>
      <c r="G8" s="16" t="s">
        <v>19</v>
      </c>
      <c r="H8" s="16" t="s">
        <v>19</v>
      </c>
      <c r="I8" s="16" t="s">
        <v>19</v>
      </c>
      <c r="J8" s="16" t="s">
        <v>19</v>
      </c>
      <c r="K8" s="16" t="s">
        <v>19</v>
      </c>
      <c r="L8" s="16" t="s">
        <v>19</v>
      </c>
      <c r="M8" s="16" t="s">
        <v>20</v>
      </c>
      <c r="N8" s="16" t="s">
        <v>20</v>
      </c>
      <c r="O8" s="16" t="s">
        <v>19</v>
      </c>
      <c r="P8" s="16" t="s">
        <v>19</v>
      </c>
      <c r="Q8" s="16" t="s">
        <v>21</v>
      </c>
      <c r="R8" s="16" t="s">
        <v>21</v>
      </c>
      <c r="S8" s="17" t="s">
        <v>20</v>
      </c>
      <c r="T8" s="17" t="s">
        <v>19</v>
      </c>
    </row>
    <row r="9" spans="1:20" ht="45" customHeight="1">
      <c r="A9" s="18" t="s">
        <v>14</v>
      </c>
      <c r="B9" s="16" t="s">
        <v>19</v>
      </c>
      <c r="C9" s="16" t="s">
        <v>19</v>
      </c>
      <c r="D9" s="16" t="s">
        <v>19</v>
      </c>
      <c r="E9" s="16" t="s">
        <v>19</v>
      </c>
      <c r="F9" s="16" t="s">
        <v>19</v>
      </c>
      <c r="G9" s="16" t="s">
        <v>19</v>
      </c>
      <c r="H9" s="16" t="s">
        <v>19</v>
      </c>
      <c r="I9" s="16" t="s">
        <v>20</v>
      </c>
      <c r="J9" s="16" t="s">
        <v>19</v>
      </c>
      <c r="K9" s="16" t="s">
        <v>19</v>
      </c>
      <c r="L9" s="16" t="s">
        <v>19</v>
      </c>
      <c r="M9" s="16" t="s">
        <v>20</v>
      </c>
      <c r="N9" s="16" t="s">
        <v>20</v>
      </c>
      <c r="O9" s="16" t="s">
        <v>19</v>
      </c>
      <c r="P9" s="16" t="s">
        <v>19</v>
      </c>
      <c r="Q9" s="16" t="s">
        <v>21</v>
      </c>
      <c r="R9" s="16" t="s">
        <v>21</v>
      </c>
      <c r="S9" s="17" t="s">
        <v>19</v>
      </c>
      <c r="T9" s="17" t="s">
        <v>19</v>
      </c>
    </row>
    <row r="10" spans="1:20" ht="45" customHeight="1">
      <c r="A10" s="18" t="s">
        <v>15</v>
      </c>
      <c r="B10" s="16" t="s">
        <v>20</v>
      </c>
      <c r="C10" s="16" t="s">
        <v>20</v>
      </c>
      <c r="D10" s="16" t="s">
        <v>20</v>
      </c>
      <c r="E10" s="16" t="s">
        <v>20</v>
      </c>
      <c r="F10" s="16" t="s">
        <v>20</v>
      </c>
      <c r="G10" s="16" t="s">
        <v>20</v>
      </c>
      <c r="H10" s="16" t="s">
        <v>20</v>
      </c>
      <c r="I10" s="16" t="s">
        <v>20</v>
      </c>
      <c r="J10" s="16" t="s">
        <v>20</v>
      </c>
      <c r="K10" s="16" t="s">
        <v>20</v>
      </c>
      <c r="L10" s="16" t="s">
        <v>20</v>
      </c>
      <c r="M10" s="16" t="s">
        <v>20</v>
      </c>
      <c r="N10" s="16" t="s">
        <v>20</v>
      </c>
      <c r="O10" s="16" t="s">
        <v>20</v>
      </c>
      <c r="P10" s="16" t="s">
        <v>20</v>
      </c>
      <c r="Q10" s="16" t="s">
        <v>21</v>
      </c>
      <c r="R10" s="16" t="s">
        <v>21</v>
      </c>
      <c r="S10" s="17" t="s">
        <v>20</v>
      </c>
      <c r="T10" s="17" t="s">
        <v>20</v>
      </c>
    </row>
    <row r="11" spans="1:20" ht="45" customHeight="1">
      <c r="A11" s="18" t="s">
        <v>16</v>
      </c>
      <c r="B11" s="16" t="s">
        <v>20</v>
      </c>
      <c r="C11" s="16" t="s">
        <v>20</v>
      </c>
      <c r="D11" s="16" t="s">
        <v>20</v>
      </c>
      <c r="E11" s="16" t="s">
        <v>20</v>
      </c>
      <c r="F11" s="16" t="s">
        <v>20</v>
      </c>
      <c r="G11" s="16" t="s">
        <v>20</v>
      </c>
      <c r="H11" s="16" t="s">
        <v>20</v>
      </c>
      <c r="I11" s="16" t="s">
        <v>20</v>
      </c>
      <c r="J11" s="16" t="s">
        <v>20</v>
      </c>
      <c r="K11" s="16" t="s">
        <v>20</v>
      </c>
      <c r="L11" s="16" t="s">
        <v>20</v>
      </c>
      <c r="M11" s="16" t="s">
        <v>20</v>
      </c>
      <c r="N11" s="16" t="s">
        <v>20</v>
      </c>
      <c r="O11" s="16" t="s">
        <v>20</v>
      </c>
      <c r="P11" s="16" t="s">
        <v>20</v>
      </c>
      <c r="Q11" s="16" t="s">
        <v>21</v>
      </c>
      <c r="R11" s="16" t="s">
        <v>21</v>
      </c>
      <c r="S11" s="17" t="s">
        <v>20</v>
      </c>
      <c r="T11" s="17" t="s">
        <v>20</v>
      </c>
    </row>
    <row r="12" spans="1:20" ht="45" customHeight="1">
      <c r="A12" s="19" t="s">
        <v>53</v>
      </c>
      <c r="B12" s="20" t="s">
        <v>20</v>
      </c>
      <c r="C12" s="20" t="s">
        <v>20</v>
      </c>
      <c r="D12" s="20" t="s">
        <v>20</v>
      </c>
      <c r="E12" s="20" t="s">
        <v>20</v>
      </c>
      <c r="F12" s="20" t="s">
        <v>20</v>
      </c>
      <c r="G12" s="20" t="s">
        <v>20</v>
      </c>
      <c r="H12" s="20" t="s">
        <v>20</v>
      </c>
      <c r="I12" s="20" t="s">
        <v>20</v>
      </c>
      <c r="J12" s="20" t="s">
        <v>20</v>
      </c>
      <c r="K12" s="20" t="s">
        <v>20</v>
      </c>
      <c r="L12" s="20" t="s">
        <v>20</v>
      </c>
      <c r="M12" s="20" t="s">
        <v>20</v>
      </c>
      <c r="N12" s="20" t="s">
        <v>20</v>
      </c>
      <c r="O12" s="20" t="s">
        <v>20</v>
      </c>
      <c r="P12" s="20" t="s">
        <v>20</v>
      </c>
      <c r="Q12" s="20" t="s">
        <v>21</v>
      </c>
      <c r="R12" s="20" t="s">
        <v>21</v>
      </c>
      <c r="S12" s="21" t="s">
        <v>20</v>
      </c>
      <c r="T12" s="21" t="s">
        <v>19</v>
      </c>
    </row>
  </sheetData>
  <mergeCells count="1">
    <mergeCell ref="A1:K1"/>
  </mergeCells>
  <pageMargins left="0.25" right="0.25" top="0.75" bottom="0.75" header="0.3" footer="0.3"/>
  <pageSetup paperSize="8" scale="69" orientation="landscape" horizontalDpi="300" verticalDpi="300" r:id="rId1"/>
  <headerFooter>
    <oddHeader>&amp;CAktualizacja ekspertyzy dotyczącej sposobu realizacji zaleceń Dyrektywy 2000/60/WE ustanawiającej ramy wspólnotowego działania w dziedzinie polityki wodnej w projektach kolejowych PKP Polskie Linie Kolejowe S.A.</oddHeader>
    <oddFooter>&amp;CZałącznik 2. Część A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49A57-D23B-4DC8-B97B-5083F238A7B4}">
  <sheetPr>
    <pageSetUpPr fitToPage="1"/>
  </sheetPr>
  <dimension ref="A1:U28"/>
  <sheetViews>
    <sheetView zoomScale="77" zoomScaleNormal="77" workbookViewId="0">
      <selection activeCell="A3" sqref="A3:A5"/>
    </sheetView>
  </sheetViews>
  <sheetFormatPr defaultRowHeight="14.25"/>
  <cols>
    <col min="1" max="1" width="42" style="3" customWidth="1"/>
    <col min="2" max="6" width="14" customWidth="1"/>
    <col min="7" max="13" width="9.625" customWidth="1"/>
    <col min="14" max="16" width="10.25" customWidth="1"/>
    <col min="17" max="18" width="15.125" customWidth="1"/>
    <col min="19" max="19" width="14.25" customWidth="1"/>
    <col min="20" max="20" width="24.25" customWidth="1"/>
    <col min="21" max="21" width="25.25" customWidth="1"/>
  </cols>
  <sheetData>
    <row r="1" spans="1:21" ht="51.75" customHeight="1">
      <c r="A1" s="31" t="s">
        <v>67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8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1" s="4" customFormat="1" ht="30" customHeight="1">
      <c r="A3" s="32" t="s">
        <v>58</v>
      </c>
      <c r="B3" s="33" t="s">
        <v>36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4" t="s">
        <v>54</v>
      </c>
      <c r="U3" s="34"/>
    </row>
    <row r="4" spans="1:21" s="4" customFormat="1" ht="30" customHeight="1">
      <c r="A4" s="32"/>
      <c r="B4" s="35" t="s">
        <v>22</v>
      </c>
      <c r="C4" s="35"/>
      <c r="D4" s="35"/>
      <c r="E4" s="35"/>
      <c r="F4" s="35"/>
      <c r="G4" s="36" t="s">
        <v>25</v>
      </c>
      <c r="H4" s="36"/>
      <c r="I4" s="36"/>
      <c r="J4" s="36"/>
      <c r="K4" s="36"/>
      <c r="L4" s="36"/>
      <c r="M4" s="37" t="s">
        <v>35</v>
      </c>
      <c r="N4" s="37"/>
      <c r="O4" s="37"/>
      <c r="P4" s="37"/>
      <c r="Q4" s="37"/>
      <c r="R4" s="37"/>
      <c r="S4" s="37"/>
      <c r="T4" s="38" t="s">
        <v>55</v>
      </c>
      <c r="U4" s="38" t="s">
        <v>56</v>
      </c>
    </row>
    <row r="5" spans="1:21" s="1" customFormat="1" ht="135" customHeight="1">
      <c r="A5" s="32"/>
      <c r="B5" s="23" t="s">
        <v>37</v>
      </c>
      <c r="C5" s="23" t="s">
        <v>38</v>
      </c>
      <c r="D5" s="23" t="s">
        <v>39</v>
      </c>
      <c r="E5" s="23" t="s">
        <v>40</v>
      </c>
      <c r="F5" s="23" t="s">
        <v>41</v>
      </c>
      <c r="G5" s="24" t="s">
        <v>23</v>
      </c>
      <c r="H5" s="24" t="s">
        <v>45</v>
      </c>
      <c r="I5" s="24" t="s">
        <v>44</v>
      </c>
      <c r="J5" s="24" t="s">
        <v>43</v>
      </c>
      <c r="K5" s="24" t="s">
        <v>42</v>
      </c>
      <c r="L5" s="24" t="s">
        <v>24</v>
      </c>
      <c r="M5" s="22" t="s">
        <v>46</v>
      </c>
      <c r="N5" s="22" t="s">
        <v>47</v>
      </c>
      <c r="O5" s="22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38"/>
      <c r="U5" s="38"/>
    </row>
    <row r="6" spans="1:21" ht="30" customHeight="1">
      <c r="A6" s="25" t="str">
        <f>Tabela1[[#Headers],[ubezpieczenie brzegów]]</f>
        <v>ubezpieczenie brzegów</v>
      </c>
      <c r="B6" s="11" t="s">
        <v>26</v>
      </c>
      <c r="C6" s="6" t="s">
        <v>26</v>
      </c>
      <c r="D6" s="6" t="s">
        <v>63</v>
      </c>
      <c r="E6" s="6" t="s">
        <v>63</v>
      </c>
      <c r="F6" s="6" t="s">
        <v>63</v>
      </c>
      <c r="G6" s="7" t="s">
        <v>59</v>
      </c>
      <c r="H6" s="7" t="s">
        <v>26</v>
      </c>
      <c r="I6" s="7" t="s">
        <v>60</v>
      </c>
      <c r="J6" s="7" t="s">
        <v>26</v>
      </c>
      <c r="K6" s="7" t="s">
        <v>59</v>
      </c>
      <c r="L6" s="7" t="s">
        <v>63</v>
      </c>
      <c r="M6" s="8" t="s">
        <v>26</v>
      </c>
      <c r="N6" s="8" t="s">
        <v>63</v>
      </c>
      <c r="O6" s="8" t="s">
        <v>60</v>
      </c>
      <c r="P6" s="8" t="s">
        <v>60</v>
      </c>
      <c r="Q6" s="8" t="s">
        <v>59</v>
      </c>
      <c r="R6" s="8" t="s">
        <v>60</v>
      </c>
      <c r="S6" s="8" t="s">
        <v>60</v>
      </c>
      <c r="T6" s="9" t="s">
        <v>26</v>
      </c>
      <c r="U6" s="10" t="s">
        <v>60</v>
      </c>
    </row>
    <row r="7" spans="1:21" ht="30" customHeight="1">
      <c r="A7" s="25" t="str">
        <f>Tabela1[[#Headers],[ubezpieczenie dna]]</f>
        <v>ubezpieczenie dna</v>
      </c>
      <c r="B7" s="11" t="s">
        <v>26</v>
      </c>
      <c r="C7" s="6" t="s">
        <v>26</v>
      </c>
      <c r="D7" s="6" t="s">
        <v>63</v>
      </c>
      <c r="E7" s="6" t="s">
        <v>63</v>
      </c>
      <c r="F7" s="6" t="s">
        <v>63</v>
      </c>
      <c r="G7" s="7" t="s">
        <v>59</v>
      </c>
      <c r="H7" s="7" t="s">
        <v>26</v>
      </c>
      <c r="I7" s="7" t="s">
        <v>60</v>
      </c>
      <c r="J7" s="7" t="s">
        <v>26</v>
      </c>
      <c r="K7" s="7" t="s">
        <v>63</v>
      </c>
      <c r="L7" s="7" t="s">
        <v>26</v>
      </c>
      <c r="M7" s="8" t="s">
        <v>26</v>
      </c>
      <c r="N7" s="8" t="s">
        <v>64</v>
      </c>
      <c r="O7" s="8" t="s">
        <v>60</v>
      </c>
      <c r="P7" s="8" t="s">
        <v>60</v>
      </c>
      <c r="Q7" s="8" t="s">
        <v>59</v>
      </c>
      <c r="R7" s="8" t="s">
        <v>60</v>
      </c>
      <c r="S7" s="8" t="s">
        <v>60</v>
      </c>
      <c r="T7" s="9" t="s">
        <v>26</v>
      </c>
      <c r="U7" s="10" t="s">
        <v>60</v>
      </c>
    </row>
    <row r="8" spans="1:21" ht="30" customHeight="1">
      <c r="A8" s="25" t="str">
        <f>Tabela1[[#Headers],[odcinkowe ubezpieczenie brzegów i dna]]</f>
        <v>odcinkowe ubezpieczenie brzegów i dna</v>
      </c>
      <c r="B8" s="11" t="s">
        <v>26</v>
      </c>
      <c r="C8" s="6" t="s">
        <v>26</v>
      </c>
      <c r="D8" s="6" t="s">
        <v>64</v>
      </c>
      <c r="E8" s="6" t="s">
        <v>63</v>
      </c>
      <c r="F8" s="6" t="s">
        <v>63</v>
      </c>
      <c r="G8" s="7" t="s">
        <v>59</v>
      </c>
      <c r="H8" s="7" t="s">
        <v>26</v>
      </c>
      <c r="I8" s="7" t="s">
        <v>60</v>
      </c>
      <c r="J8" s="7" t="s">
        <v>59</v>
      </c>
      <c r="K8" s="7" t="s">
        <v>63</v>
      </c>
      <c r="L8" s="7" t="s">
        <v>63</v>
      </c>
      <c r="M8" s="8" t="s">
        <v>26</v>
      </c>
      <c r="N8" s="8" t="s">
        <v>63</v>
      </c>
      <c r="O8" s="8" t="s">
        <v>60</v>
      </c>
      <c r="P8" s="8" t="s">
        <v>60</v>
      </c>
      <c r="Q8" s="8" t="s">
        <v>59</v>
      </c>
      <c r="R8" s="8" t="s">
        <v>60</v>
      </c>
      <c r="S8" s="8" t="s">
        <v>60</v>
      </c>
      <c r="T8" s="9" t="s">
        <v>65</v>
      </c>
      <c r="U8" s="10" t="s">
        <v>60</v>
      </c>
    </row>
    <row r="9" spans="1:21" ht="30" customHeight="1">
      <c r="A9" s="25" t="str">
        <f>Tabela1[[#Headers],[zmiana profilu podłużnego]]</f>
        <v>zmiana profilu podłużnego</v>
      </c>
      <c r="B9" s="11" t="s">
        <v>26</v>
      </c>
      <c r="C9" s="6" t="s">
        <v>26</v>
      </c>
      <c r="D9" s="6" t="s">
        <v>64</v>
      </c>
      <c r="E9" s="6" t="s">
        <v>63</v>
      </c>
      <c r="F9" s="6" t="s">
        <v>63</v>
      </c>
      <c r="G9" s="7" t="s">
        <v>59</v>
      </c>
      <c r="H9" s="7" t="s">
        <v>26</v>
      </c>
      <c r="I9" s="7" t="s">
        <v>60</v>
      </c>
      <c r="J9" s="7" t="s">
        <v>63</v>
      </c>
      <c r="K9" s="7" t="s">
        <v>63</v>
      </c>
      <c r="L9" s="7" t="s">
        <v>63</v>
      </c>
      <c r="M9" s="8" t="s">
        <v>26</v>
      </c>
      <c r="N9" s="8" t="s">
        <v>64</v>
      </c>
      <c r="O9" s="8" t="s">
        <v>60</v>
      </c>
      <c r="P9" s="8" t="s">
        <v>60</v>
      </c>
      <c r="Q9" s="8" t="s">
        <v>59</v>
      </c>
      <c r="R9" s="8" t="s">
        <v>60</v>
      </c>
      <c r="S9" s="8" t="s">
        <v>60</v>
      </c>
      <c r="T9" s="9" t="s">
        <v>26</v>
      </c>
      <c r="U9" s="10" t="s">
        <v>60</v>
      </c>
    </row>
    <row r="10" spans="1:21" ht="30" customHeight="1">
      <c r="A10" s="25" t="str">
        <f>Tabela1[[#Headers],[zmiany przekroju poprzecznego (likwidacja przegłębień i wypłyceń, odmulenie dna)]]</f>
        <v>zmiany przekroju poprzecznego (likwidacja przegłębień i wypłyceń, odmulenie dna)</v>
      </c>
      <c r="B10" s="11" t="s">
        <v>26</v>
      </c>
      <c r="C10" s="6" t="s">
        <v>59</v>
      </c>
      <c r="D10" s="6" t="s">
        <v>63</v>
      </c>
      <c r="E10" s="6" t="s">
        <v>63</v>
      </c>
      <c r="F10" s="6" t="s">
        <v>63</v>
      </c>
      <c r="G10" s="7" t="s">
        <v>59</v>
      </c>
      <c r="H10" s="7" t="s">
        <v>26</v>
      </c>
      <c r="I10" s="7" t="s">
        <v>60</v>
      </c>
      <c r="J10" s="7" t="s">
        <v>63</v>
      </c>
      <c r="K10" s="7" t="s">
        <v>63</v>
      </c>
      <c r="L10" s="7" t="s">
        <v>63</v>
      </c>
      <c r="M10" s="8" t="s">
        <v>26</v>
      </c>
      <c r="N10" s="8" t="s">
        <v>63</v>
      </c>
      <c r="O10" s="8" t="s">
        <v>60</v>
      </c>
      <c r="P10" s="8" t="s">
        <v>60</v>
      </c>
      <c r="Q10" s="8" t="s">
        <v>59</v>
      </c>
      <c r="R10" s="8" t="s">
        <v>60</v>
      </c>
      <c r="S10" s="8" t="s">
        <v>60</v>
      </c>
      <c r="T10" s="9" t="s">
        <v>62</v>
      </c>
      <c r="U10" s="10" t="s">
        <v>60</v>
      </c>
    </row>
    <row r="11" spans="1:21" ht="30" customHeight="1">
      <c r="A11" s="25" t="s">
        <v>27</v>
      </c>
      <c r="B11" s="11" t="s">
        <v>26</v>
      </c>
      <c r="C11" s="6" t="s">
        <v>59</v>
      </c>
      <c r="D11" s="6" t="s">
        <v>64</v>
      </c>
      <c r="E11" s="6" t="s">
        <v>63</v>
      </c>
      <c r="F11" s="6" t="s">
        <v>63</v>
      </c>
      <c r="G11" s="7" t="s">
        <v>59</v>
      </c>
      <c r="H11" s="7" t="s">
        <v>26</v>
      </c>
      <c r="I11" s="7" t="s">
        <v>60</v>
      </c>
      <c r="J11" s="7" t="s">
        <v>63</v>
      </c>
      <c r="K11" s="7" t="s">
        <v>63</v>
      </c>
      <c r="L11" s="7" t="s">
        <v>63</v>
      </c>
      <c r="M11" s="8" t="s">
        <v>26</v>
      </c>
      <c r="N11" s="8" t="s">
        <v>64</v>
      </c>
      <c r="O11" s="8" t="s">
        <v>60</v>
      </c>
      <c r="P11" s="8"/>
      <c r="Q11" s="8" t="s">
        <v>59</v>
      </c>
      <c r="R11" s="8" t="s">
        <v>60</v>
      </c>
      <c r="S11" s="8" t="s">
        <v>60</v>
      </c>
      <c r="T11" s="9" t="s">
        <v>62</v>
      </c>
      <c r="U11" s="10" t="s">
        <v>60</v>
      </c>
    </row>
    <row r="12" spans="1:21" ht="30" customHeight="1">
      <c r="A12" s="25" t="str">
        <f>Tabela1[[#Headers],[zmiana struktury dna i brzegów]]</f>
        <v>zmiana struktury dna i brzegów</v>
      </c>
      <c r="B12" s="11" t="s">
        <v>26</v>
      </c>
      <c r="C12" s="6" t="s">
        <v>26</v>
      </c>
      <c r="D12" s="6" t="s">
        <v>63</v>
      </c>
      <c r="E12" s="6" t="s">
        <v>63</v>
      </c>
      <c r="F12" s="6" t="s">
        <v>64</v>
      </c>
      <c r="G12" s="7" t="s">
        <v>59</v>
      </c>
      <c r="H12" s="7" t="s">
        <v>26</v>
      </c>
      <c r="I12" s="7" t="s">
        <v>60</v>
      </c>
      <c r="J12" s="7" t="s">
        <v>59</v>
      </c>
      <c r="K12" s="7" t="s">
        <v>63</v>
      </c>
      <c r="L12" s="7" t="s">
        <v>63</v>
      </c>
      <c r="M12" s="8" t="s">
        <v>26</v>
      </c>
      <c r="N12" s="8" t="s">
        <v>63</v>
      </c>
      <c r="O12" s="8" t="s">
        <v>60</v>
      </c>
      <c r="P12" s="8" t="s">
        <v>60</v>
      </c>
      <c r="Q12" s="8" t="s">
        <v>59</v>
      </c>
      <c r="R12" s="8" t="s">
        <v>60</v>
      </c>
      <c r="S12" s="8" t="s">
        <v>60</v>
      </c>
      <c r="T12" s="9" t="s">
        <v>62</v>
      </c>
      <c r="U12" s="10" t="s">
        <v>60</v>
      </c>
    </row>
    <row r="13" spans="1:21" ht="30" customHeight="1">
      <c r="A13" s="25" t="str">
        <f>Tabela1[[#Headers],[zmiana reżimu hydrologicznego]]</f>
        <v>zmiana reżimu hydrologicznego</v>
      </c>
      <c r="B13" s="11" t="s">
        <v>26</v>
      </c>
      <c r="C13" s="6" t="s">
        <v>26</v>
      </c>
      <c r="D13" s="6" t="s">
        <v>63</v>
      </c>
      <c r="E13" s="6" t="s">
        <v>59</v>
      </c>
      <c r="F13" s="6" t="s">
        <v>59</v>
      </c>
      <c r="G13" s="7" t="s">
        <v>63</v>
      </c>
      <c r="H13" s="7" t="s">
        <v>26</v>
      </c>
      <c r="I13" s="7" t="s">
        <v>60</v>
      </c>
      <c r="J13" s="7" t="s">
        <v>26</v>
      </c>
      <c r="K13" s="7" t="s">
        <v>63</v>
      </c>
      <c r="L13" s="7" t="s">
        <v>59</v>
      </c>
      <c r="M13" s="8" t="s">
        <v>26</v>
      </c>
      <c r="N13" s="8" t="s">
        <v>64</v>
      </c>
      <c r="O13" s="8" t="s">
        <v>60</v>
      </c>
      <c r="P13" s="8" t="s">
        <v>60</v>
      </c>
      <c r="Q13" s="8" t="s">
        <v>26</v>
      </c>
      <c r="R13" s="8" t="s">
        <v>60</v>
      </c>
      <c r="S13" s="8" t="s">
        <v>60</v>
      </c>
      <c r="T13" s="9" t="s">
        <v>62</v>
      </c>
      <c r="U13" s="10" t="s">
        <v>60</v>
      </c>
    </row>
    <row r="14" spans="1:21" ht="30" customHeight="1">
      <c r="A14" s="25" t="str">
        <f>Tabela1[[#Headers],[likwidacja wodnej i nabrzeżnej roślinności]]</f>
        <v>likwidacja wodnej i nabrzeżnej roślinności</v>
      </c>
      <c r="B14" s="11" t="s">
        <v>26</v>
      </c>
      <c r="C14" s="6" t="s">
        <v>59</v>
      </c>
      <c r="D14" s="6" t="s">
        <v>63</v>
      </c>
      <c r="E14" s="6" t="s">
        <v>63</v>
      </c>
      <c r="F14" s="6" t="s">
        <v>63</v>
      </c>
      <c r="G14" s="7" t="s">
        <v>59</v>
      </c>
      <c r="H14" s="7" t="s">
        <v>26</v>
      </c>
      <c r="I14" s="7" t="s">
        <v>60</v>
      </c>
      <c r="J14" s="7" t="s">
        <v>26</v>
      </c>
      <c r="K14" s="7" t="s">
        <v>63</v>
      </c>
      <c r="L14" s="7" t="s">
        <v>26</v>
      </c>
      <c r="M14" s="8" t="s">
        <v>59</v>
      </c>
      <c r="N14" s="8" t="s">
        <v>63</v>
      </c>
      <c r="O14" s="8" t="s">
        <v>60</v>
      </c>
      <c r="P14" s="8" t="s">
        <v>60</v>
      </c>
      <c r="Q14" s="8" t="s">
        <v>63</v>
      </c>
      <c r="R14" s="8" t="s">
        <v>60</v>
      </c>
      <c r="S14" s="8" t="s">
        <v>60</v>
      </c>
      <c r="T14" s="9" t="s">
        <v>62</v>
      </c>
      <c r="U14" s="10" t="s">
        <v>26</v>
      </c>
    </row>
    <row r="15" spans="1:21" ht="30" customHeight="1">
      <c r="A15" s="25" t="str">
        <f>Tabela1[[#Headers],[likwidacja lub zmniejszenie powierzchni roślinnych pasów brzegowych]]</f>
        <v>likwidacja lub zmniejszenie powierzchni roślinnych pasów brzegowych</v>
      </c>
      <c r="B15" s="11" t="s">
        <v>26</v>
      </c>
      <c r="C15" s="6" t="s">
        <v>26</v>
      </c>
      <c r="D15" s="6" t="s">
        <v>59</v>
      </c>
      <c r="E15" s="6" t="s">
        <v>59</v>
      </c>
      <c r="F15" s="6" t="s">
        <v>59</v>
      </c>
      <c r="G15" s="7" t="s">
        <v>26</v>
      </c>
      <c r="H15" s="7" t="s">
        <v>26</v>
      </c>
      <c r="I15" s="7" t="s">
        <v>60</v>
      </c>
      <c r="J15" s="7" t="s">
        <v>60</v>
      </c>
      <c r="K15" s="7" t="s">
        <v>60</v>
      </c>
      <c r="L15" s="7" t="s">
        <v>63</v>
      </c>
      <c r="M15" s="8" t="s">
        <v>63</v>
      </c>
      <c r="N15" s="8" t="s">
        <v>64</v>
      </c>
      <c r="O15" s="8" t="s">
        <v>60</v>
      </c>
      <c r="P15" s="8" t="s">
        <v>60</v>
      </c>
      <c r="Q15" s="8" t="s">
        <v>63</v>
      </c>
      <c r="R15" s="8" t="s">
        <v>60</v>
      </c>
      <c r="S15" s="8" t="s">
        <v>60</v>
      </c>
      <c r="T15" s="9" t="s">
        <v>62</v>
      </c>
      <c r="U15" s="10" t="s">
        <v>26</v>
      </c>
    </row>
    <row r="16" spans="1:21" ht="45">
      <c r="A16" s="25" t="str">
        <f>Tabela1[[#Headers],[zmiana niektórych parametrów fizykochemicznych wód płynących poniżej inżynieryjnych obiektów kolejowych (np. natlenienie, temperatura)]]</f>
        <v>zmiana niektórych parametrów fizykochemicznych wód płynących poniżej inżynieryjnych obiektów kolejowych (np. natlenienie, temperatura)</v>
      </c>
      <c r="B16" s="11" t="s">
        <v>26</v>
      </c>
      <c r="C16" s="6" t="s">
        <v>26</v>
      </c>
      <c r="D16" s="6" t="s">
        <v>59</v>
      </c>
      <c r="E16" s="6" t="s">
        <v>59</v>
      </c>
      <c r="F16" s="6" t="s">
        <v>59</v>
      </c>
      <c r="G16" s="7" t="s">
        <v>60</v>
      </c>
      <c r="H16" s="7" t="s">
        <v>60</v>
      </c>
      <c r="I16" s="7" t="s">
        <v>60</v>
      </c>
      <c r="J16" s="7" t="s">
        <v>60</v>
      </c>
      <c r="K16" s="7" t="s">
        <v>60</v>
      </c>
      <c r="L16" s="7" t="s">
        <v>60</v>
      </c>
      <c r="M16" s="8" t="s">
        <v>60</v>
      </c>
      <c r="N16" s="8" t="s">
        <v>26</v>
      </c>
      <c r="O16" s="8" t="s">
        <v>60</v>
      </c>
      <c r="P16" s="8" t="s">
        <v>60</v>
      </c>
      <c r="Q16" s="8" t="s">
        <v>59</v>
      </c>
      <c r="R16" s="8" t="s">
        <v>60</v>
      </c>
      <c r="S16" s="8" t="s">
        <v>60</v>
      </c>
      <c r="T16" s="9" t="s">
        <v>60</v>
      </c>
      <c r="U16" s="10" t="s">
        <v>26</v>
      </c>
    </row>
    <row r="17" spans="1:21" ht="30" customHeight="1">
      <c r="A17" s="25" t="str">
        <f>Tabela1[[#Headers],[erozja wgłębna rzeki poniżej inżynieryjnych obiektów kolejowych]]</f>
        <v>erozja wgłębna rzeki poniżej inżynieryjnych obiektów kolejowych</v>
      </c>
      <c r="B17" s="11" t="s">
        <v>26</v>
      </c>
      <c r="C17" s="6" t="s">
        <v>26</v>
      </c>
      <c r="D17" s="6" t="s">
        <v>59</v>
      </c>
      <c r="E17" s="6" t="s">
        <v>26</v>
      </c>
      <c r="F17" s="6" t="s">
        <v>59</v>
      </c>
      <c r="G17" s="7" t="s">
        <v>59</v>
      </c>
      <c r="H17" s="7" t="s">
        <v>59</v>
      </c>
      <c r="I17" s="7" t="s">
        <v>60</v>
      </c>
      <c r="J17" s="7" t="s">
        <v>59</v>
      </c>
      <c r="K17" s="7" t="s">
        <v>59</v>
      </c>
      <c r="L17" s="7" t="s">
        <v>59</v>
      </c>
      <c r="M17" s="8" t="s">
        <v>26</v>
      </c>
      <c r="N17" s="8" t="s">
        <v>26</v>
      </c>
      <c r="O17" s="8" t="s">
        <v>60</v>
      </c>
      <c r="P17" s="8" t="s">
        <v>60</v>
      </c>
      <c r="Q17" s="8" t="s">
        <v>59</v>
      </c>
      <c r="R17" s="8" t="s">
        <v>60</v>
      </c>
      <c r="S17" s="8" t="s">
        <v>60</v>
      </c>
      <c r="T17" s="9" t="s">
        <v>26</v>
      </c>
      <c r="U17" s="10" t="s">
        <v>26</v>
      </c>
    </row>
    <row r="18" spans="1:21" ht="30" customHeight="1">
      <c r="A18" s="26" t="s">
        <v>32</v>
      </c>
      <c r="B18" s="11" t="s">
        <v>26</v>
      </c>
      <c r="C18" s="6" t="s">
        <v>26</v>
      </c>
      <c r="D18" s="6" t="s">
        <v>26</v>
      </c>
      <c r="E18" s="6" t="s">
        <v>59</v>
      </c>
      <c r="F18" s="6" t="s">
        <v>63</v>
      </c>
      <c r="G18" s="7" t="s">
        <v>63</v>
      </c>
      <c r="H18" s="7" t="s">
        <v>59</v>
      </c>
      <c r="I18" s="7" t="s">
        <v>64</v>
      </c>
      <c r="J18" s="7" t="s">
        <v>59</v>
      </c>
      <c r="K18" s="7" t="s">
        <v>64</v>
      </c>
      <c r="L18" s="7" t="s">
        <v>59</v>
      </c>
      <c r="M18" s="8" t="s">
        <v>63</v>
      </c>
      <c r="N18" s="8" t="s">
        <v>63</v>
      </c>
      <c r="O18" s="8" t="s">
        <v>60</v>
      </c>
      <c r="P18" s="8" t="s">
        <v>60</v>
      </c>
      <c r="Q18" s="8" t="s">
        <v>59</v>
      </c>
      <c r="R18" s="8" t="s">
        <v>60</v>
      </c>
      <c r="S18" s="8" t="s">
        <v>60</v>
      </c>
      <c r="T18" s="9" t="s">
        <v>26</v>
      </c>
      <c r="U18" s="10" t="s">
        <v>26</v>
      </c>
    </row>
    <row r="19" spans="1:21" ht="30" customHeight="1">
      <c r="A19" s="26" t="s">
        <v>8</v>
      </c>
      <c r="B19" s="11" t="s">
        <v>26</v>
      </c>
      <c r="C19" s="6" t="s">
        <v>26</v>
      </c>
      <c r="D19" s="6" t="s">
        <v>59</v>
      </c>
      <c r="E19" s="6" t="s">
        <v>59</v>
      </c>
      <c r="F19" s="6" t="s">
        <v>63</v>
      </c>
      <c r="G19" s="7" t="s">
        <v>63</v>
      </c>
      <c r="H19" s="7" t="s">
        <v>59</v>
      </c>
      <c r="I19" s="7" t="s">
        <v>63</v>
      </c>
      <c r="J19" s="7" t="s">
        <v>59</v>
      </c>
      <c r="K19" s="7" t="s">
        <v>59</v>
      </c>
      <c r="L19" s="7" t="s">
        <v>59</v>
      </c>
      <c r="M19" s="8" t="s">
        <v>63</v>
      </c>
      <c r="N19" s="8" t="s">
        <v>63</v>
      </c>
      <c r="O19" s="8" t="s">
        <v>60</v>
      </c>
      <c r="P19" s="8" t="s">
        <v>59</v>
      </c>
      <c r="Q19" s="8" t="s">
        <v>64</v>
      </c>
      <c r="R19" s="8" t="s">
        <v>26</v>
      </c>
      <c r="S19" s="8" t="s">
        <v>26</v>
      </c>
      <c r="T19" s="9" t="s">
        <v>26</v>
      </c>
      <c r="U19" s="9" t="s">
        <v>59</v>
      </c>
    </row>
    <row r="20" spans="1:21" ht="30" customHeight="1">
      <c r="A20" s="26" t="s">
        <v>9</v>
      </c>
      <c r="B20" s="11">
        <v>0</v>
      </c>
      <c r="C20" s="6" t="s">
        <v>26</v>
      </c>
      <c r="D20" s="6" t="s">
        <v>62</v>
      </c>
      <c r="E20" s="6" t="s">
        <v>26</v>
      </c>
      <c r="F20" s="6" t="s">
        <v>26</v>
      </c>
      <c r="G20" s="7" t="s">
        <v>63</v>
      </c>
      <c r="H20" s="7" t="s">
        <v>59</v>
      </c>
      <c r="I20" s="7" t="s">
        <v>26</v>
      </c>
      <c r="J20" s="7" t="s">
        <v>59</v>
      </c>
      <c r="K20" s="7" t="s">
        <v>59</v>
      </c>
      <c r="L20" s="7" t="s">
        <v>59</v>
      </c>
      <c r="M20" s="8" t="s">
        <v>59</v>
      </c>
      <c r="N20" s="8" t="s">
        <v>59</v>
      </c>
      <c r="O20" s="8" t="s">
        <v>60</v>
      </c>
      <c r="P20" s="8" t="s">
        <v>59</v>
      </c>
      <c r="Q20" s="8" t="s">
        <v>63</v>
      </c>
      <c r="R20" s="8" t="s">
        <v>26</v>
      </c>
      <c r="S20" s="8" t="s">
        <v>26</v>
      </c>
      <c r="T20" s="9" t="s">
        <v>26</v>
      </c>
      <c r="U20" s="9" t="s">
        <v>59</v>
      </c>
    </row>
    <row r="21" spans="1:21" ht="30" customHeight="1">
      <c r="A21" s="26" t="s">
        <v>10</v>
      </c>
      <c r="B21" s="11">
        <v>0</v>
      </c>
      <c r="C21" s="6" t="s">
        <v>60</v>
      </c>
      <c r="D21" s="6" t="s">
        <v>26</v>
      </c>
      <c r="E21" s="6" t="s">
        <v>26</v>
      </c>
      <c r="F21" s="6" t="s">
        <v>26</v>
      </c>
      <c r="G21" s="7" t="s">
        <v>63</v>
      </c>
      <c r="H21" s="7" t="s">
        <v>64</v>
      </c>
      <c r="I21" s="7" t="s">
        <v>60</v>
      </c>
      <c r="J21" s="7" t="s">
        <v>26</v>
      </c>
      <c r="K21" s="7" t="s">
        <v>26</v>
      </c>
      <c r="L21" s="7" t="s">
        <v>63</v>
      </c>
      <c r="M21" s="8" t="s">
        <v>26</v>
      </c>
      <c r="N21" s="8" t="s">
        <v>26</v>
      </c>
      <c r="O21" s="8" t="s">
        <v>60</v>
      </c>
      <c r="P21" s="8" t="s">
        <v>26</v>
      </c>
      <c r="Q21" s="8" t="s">
        <v>62</v>
      </c>
      <c r="R21" s="8" t="s">
        <v>60</v>
      </c>
      <c r="S21" s="8" t="s">
        <v>60</v>
      </c>
      <c r="T21" s="9" t="s">
        <v>63</v>
      </c>
      <c r="U21" s="9" t="s">
        <v>59</v>
      </c>
    </row>
    <row r="22" spans="1:21" ht="30" customHeight="1">
      <c r="A22" s="26" t="s">
        <v>33</v>
      </c>
      <c r="B22" s="6" t="s">
        <v>26</v>
      </c>
      <c r="C22" s="6" t="s">
        <v>26</v>
      </c>
      <c r="D22" s="6" t="s">
        <v>26</v>
      </c>
      <c r="E22" s="6" t="s">
        <v>26</v>
      </c>
      <c r="F22" s="6" t="s">
        <v>26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 t="s">
        <v>26</v>
      </c>
      <c r="M22" s="8">
        <v>0</v>
      </c>
      <c r="N22" s="8" t="s">
        <v>59</v>
      </c>
      <c r="O22" s="8" t="s">
        <v>26</v>
      </c>
      <c r="P22" s="8" t="s">
        <v>26</v>
      </c>
      <c r="Q22" s="8" t="s">
        <v>59</v>
      </c>
      <c r="R22" s="8" t="s">
        <v>59</v>
      </c>
      <c r="S22" s="8" t="s">
        <v>59</v>
      </c>
      <c r="T22" s="9" t="s">
        <v>26</v>
      </c>
      <c r="U22" s="10" t="s">
        <v>26</v>
      </c>
    </row>
    <row r="23" spans="1:21" ht="30" customHeight="1">
      <c r="A23" s="25" t="str">
        <f>Tabela1[[#Headers],[prowadzenie kabli na konstrukcji obiektów]]</f>
        <v>prowadzenie kabli na konstrukcji obiektów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 t="s">
        <v>26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9">
        <v>0</v>
      </c>
      <c r="U23" s="10">
        <v>0</v>
      </c>
    </row>
    <row r="24" spans="1:21" ht="30" customHeight="1">
      <c r="A24" s="27" t="s">
        <v>72</v>
      </c>
      <c r="B24" s="6">
        <v>0</v>
      </c>
      <c r="C24" s="6">
        <v>0</v>
      </c>
      <c r="D24" s="6" t="s">
        <v>26</v>
      </c>
      <c r="E24" s="6" t="s">
        <v>26</v>
      </c>
      <c r="F24" s="6">
        <v>0</v>
      </c>
      <c r="G24" s="7" t="s">
        <v>26</v>
      </c>
      <c r="H24" s="7">
        <v>0</v>
      </c>
      <c r="I24" s="7">
        <v>0</v>
      </c>
      <c r="J24" s="7">
        <v>0</v>
      </c>
      <c r="K24" s="7">
        <v>0</v>
      </c>
      <c r="L24" s="7" t="s">
        <v>26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9">
        <v>0</v>
      </c>
      <c r="U24" s="10">
        <v>0</v>
      </c>
    </row>
    <row r="26" spans="1:21" ht="92.25" customHeight="1">
      <c r="A26" s="30" t="s">
        <v>70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spans="1:21" ht="14.2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21" ht="52.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</row>
  </sheetData>
  <mergeCells count="10">
    <mergeCell ref="A26:K28"/>
    <mergeCell ref="A1:U1"/>
    <mergeCell ref="A3:A5"/>
    <mergeCell ref="B3:S3"/>
    <mergeCell ref="T3:U3"/>
    <mergeCell ref="B4:F4"/>
    <mergeCell ref="G4:L4"/>
    <mergeCell ref="M4:S4"/>
    <mergeCell ref="T4:T5"/>
    <mergeCell ref="U4:U5"/>
  </mergeCells>
  <pageMargins left="0.23622047244094491" right="0.23622047244094491" top="0.74803149606299213" bottom="0.74803149606299213" header="0.31496062992125984" footer="0.31496062992125984"/>
  <pageSetup paperSize="8" scale="60" orientation="landscape" r:id="rId1"/>
  <headerFooter>
    <oddHeader>&amp;CAktualizacja ekspertyzy dotyczącej sposobu realizacji zaleceń Dyrektywy 2000/60/WE ustanawiającej ramy wspólnotowego działania w dziedzinie polityki wodnej w projektach kolejowych PKP Polskie Linie Kolejowe S.A.</oddHeader>
    <oddFooter>&amp;CZałacznik 2. Część 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C12C6-D816-411D-970D-B9D201F578CD}">
  <sheetPr>
    <pageSetUpPr fitToPage="1"/>
  </sheetPr>
  <dimension ref="A1:U28"/>
  <sheetViews>
    <sheetView zoomScale="70" zoomScaleNormal="70" workbookViewId="0">
      <selection sqref="A1:U1"/>
    </sheetView>
  </sheetViews>
  <sheetFormatPr defaultRowHeight="14.25"/>
  <cols>
    <col min="1" max="1" width="42" style="3" customWidth="1"/>
    <col min="2" max="6" width="14" customWidth="1"/>
    <col min="7" max="13" width="9.625" customWidth="1"/>
    <col min="14" max="16" width="10.25" customWidth="1"/>
    <col min="17" max="18" width="15.125" customWidth="1"/>
    <col min="19" max="19" width="14.75" customWidth="1"/>
    <col min="20" max="20" width="24.25" customWidth="1"/>
    <col min="21" max="21" width="25.25" customWidth="1"/>
  </cols>
  <sheetData>
    <row r="1" spans="1:21" ht="51.75" customHeight="1">
      <c r="A1" s="31" t="s">
        <v>68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8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1" s="4" customFormat="1" ht="30" customHeight="1">
      <c r="A3" s="32" t="s">
        <v>58</v>
      </c>
      <c r="B3" s="33" t="s">
        <v>36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4" t="s">
        <v>54</v>
      </c>
      <c r="U3" s="34"/>
    </row>
    <row r="4" spans="1:21" s="4" customFormat="1" ht="30" customHeight="1">
      <c r="A4" s="32"/>
      <c r="B4" s="35" t="s">
        <v>22</v>
      </c>
      <c r="C4" s="35"/>
      <c r="D4" s="35"/>
      <c r="E4" s="35"/>
      <c r="F4" s="35"/>
      <c r="G4" s="36" t="s">
        <v>25</v>
      </c>
      <c r="H4" s="36"/>
      <c r="I4" s="36"/>
      <c r="J4" s="36"/>
      <c r="K4" s="36"/>
      <c r="L4" s="36"/>
      <c r="M4" s="37" t="s">
        <v>35</v>
      </c>
      <c r="N4" s="37"/>
      <c r="O4" s="37"/>
      <c r="P4" s="37"/>
      <c r="Q4" s="37"/>
      <c r="R4" s="37"/>
      <c r="S4" s="37"/>
      <c r="T4" s="38" t="s">
        <v>55</v>
      </c>
      <c r="U4" s="38" t="s">
        <v>56</v>
      </c>
    </row>
    <row r="5" spans="1:21" s="1" customFormat="1" ht="135" customHeight="1">
      <c r="A5" s="32"/>
      <c r="B5" s="23" t="s">
        <v>37</v>
      </c>
      <c r="C5" s="23" t="s">
        <v>38</v>
      </c>
      <c r="D5" s="23" t="s">
        <v>39</v>
      </c>
      <c r="E5" s="23" t="s">
        <v>40</v>
      </c>
      <c r="F5" s="23" t="s">
        <v>41</v>
      </c>
      <c r="G5" s="24" t="s">
        <v>23</v>
      </c>
      <c r="H5" s="24" t="s">
        <v>45</v>
      </c>
      <c r="I5" s="24" t="s">
        <v>44</v>
      </c>
      <c r="J5" s="24" t="s">
        <v>43</v>
      </c>
      <c r="K5" s="24" t="s">
        <v>42</v>
      </c>
      <c r="L5" s="24" t="s">
        <v>24</v>
      </c>
      <c r="M5" s="22" t="s">
        <v>46</v>
      </c>
      <c r="N5" s="22" t="s">
        <v>47</v>
      </c>
      <c r="O5" s="22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38"/>
      <c r="U5" s="38"/>
    </row>
    <row r="6" spans="1:21" ht="30" customHeight="1">
      <c r="A6" s="25" t="str">
        <f>Tabela1[[#Headers],[ubezpieczenie brzegów]]</f>
        <v>ubezpieczenie brzegów</v>
      </c>
      <c r="B6" s="6" t="s">
        <v>60</v>
      </c>
      <c r="C6" s="6" t="s">
        <v>26</v>
      </c>
      <c r="D6" s="6" t="s">
        <v>59</v>
      </c>
      <c r="E6" s="6" t="s">
        <v>61</v>
      </c>
      <c r="F6" s="6" t="s">
        <v>26</v>
      </c>
      <c r="G6" s="7" t="s">
        <v>59</v>
      </c>
      <c r="H6" s="7" t="s">
        <v>26</v>
      </c>
      <c r="I6" s="7" t="s">
        <v>60</v>
      </c>
      <c r="J6" s="7" t="s">
        <v>59</v>
      </c>
      <c r="K6" s="7" t="s">
        <v>59</v>
      </c>
      <c r="L6" s="7" t="s">
        <v>59</v>
      </c>
      <c r="M6" s="8" t="s">
        <v>26</v>
      </c>
      <c r="N6" s="8" t="s">
        <v>59</v>
      </c>
      <c r="O6" s="8" t="s">
        <v>60</v>
      </c>
      <c r="P6" s="8" t="s">
        <v>60</v>
      </c>
      <c r="Q6" s="8" t="s">
        <v>26</v>
      </c>
      <c r="R6" s="8" t="s">
        <v>60</v>
      </c>
      <c r="S6" s="8" t="s">
        <v>60</v>
      </c>
      <c r="T6" s="9" t="s">
        <v>62</v>
      </c>
      <c r="U6" s="10" t="s">
        <v>60</v>
      </c>
    </row>
    <row r="7" spans="1:21" ht="30" customHeight="1">
      <c r="A7" s="25" t="str">
        <f>Tabela1[[#Headers],[ubezpieczenie dna]]</f>
        <v>ubezpieczenie dna</v>
      </c>
      <c r="B7" s="6" t="s">
        <v>60</v>
      </c>
      <c r="C7" s="6" t="s">
        <v>26</v>
      </c>
      <c r="D7" s="6" t="s">
        <v>62</v>
      </c>
      <c r="E7" s="6" t="s">
        <v>61</v>
      </c>
      <c r="F7" s="6" t="s">
        <v>26</v>
      </c>
      <c r="G7" s="7" t="s">
        <v>59</v>
      </c>
      <c r="H7" s="7" t="s">
        <v>26</v>
      </c>
      <c r="I7" s="7" t="s">
        <v>60</v>
      </c>
      <c r="J7" s="7" t="s">
        <v>59</v>
      </c>
      <c r="K7" s="7" t="s">
        <v>63</v>
      </c>
      <c r="L7" s="7" t="s">
        <v>59</v>
      </c>
      <c r="M7" s="8" t="s">
        <v>26</v>
      </c>
      <c r="N7" s="8" t="s">
        <v>59</v>
      </c>
      <c r="O7" s="8" t="s">
        <v>60</v>
      </c>
      <c r="P7" s="8" t="s">
        <v>60</v>
      </c>
      <c r="Q7" s="8" t="s">
        <v>26</v>
      </c>
      <c r="R7" s="8" t="s">
        <v>60</v>
      </c>
      <c r="S7" s="8" t="s">
        <v>60</v>
      </c>
      <c r="T7" s="9" t="s">
        <v>62</v>
      </c>
      <c r="U7" s="10" t="s">
        <v>60</v>
      </c>
    </row>
    <row r="8" spans="1:21" ht="30" customHeight="1">
      <c r="A8" s="25" t="str">
        <f>Tabela1[[#Headers],[odcinkowe ubezpieczenie brzegów i dna]]</f>
        <v>odcinkowe ubezpieczenie brzegów i dna</v>
      </c>
      <c r="B8" s="6" t="s">
        <v>60</v>
      </c>
      <c r="C8" s="6" t="s">
        <v>26</v>
      </c>
      <c r="D8" s="6" t="s">
        <v>59</v>
      </c>
      <c r="E8" s="6" t="s">
        <v>61</v>
      </c>
      <c r="F8" s="6" t="s">
        <v>59</v>
      </c>
      <c r="G8" s="7" t="s">
        <v>59</v>
      </c>
      <c r="H8" s="7" t="s">
        <v>26</v>
      </c>
      <c r="I8" s="7" t="s">
        <v>60</v>
      </c>
      <c r="J8" s="7" t="s">
        <v>59</v>
      </c>
      <c r="K8" s="7" t="s">
        <v>63</v>
      </c>
      <c r="L8" s="7" t="s">
        <v>59</v>
      </c>
      <c r="M8" s="8" t="s">
        <v>26</v>
      </c>
      <c r="N8" s="8" t="s">
        <v>61</v>
      </c>
      <c r="O8" s="8" t="s">
        <v>60</v>
      </c>
      <c r="P8" s="8" t="s">
        <v>60</v>
      </c>
      <c r="Q8" s="8" t="s">
        <v>26</v>
      </c>
      <c r="R8" s="8" t="s">
        <v>60</v>
      </c>
      <c r="S8" s="8" t="s">
        <v>60</v>
      </c>
      <c r="T8" s="9" t="s">
        <v>62</v>
      </c>
      <c r="U8" s="10" t="s">
        <v>60</v>
      </c>
    </row>
    <row r="9" spans="1:21" ht="30" customHeight="1">
      <c r="A9" s="25" t="str">
        <f>Tabela1[[#Headers],[zmiana profilu podłużnego]]</f>
        <v>zmiana profilu podłużnego</v>
      </c>
      <c r="B9" s="6" t="s">
        <v>60</v>
      </c>
      <c r="C9" s="6" t="s">
        <v>60</v>
      </c>
      <c r="D9" s="6" t="s">
        <v>59</v>
      </c>
      <c r="E9" s="6" t="s">
        <v>59</v>
      </c>
      <c r="F9" s="6" t="s">
        <v>59</v>
      </c>
      <c r="G9" s="7" t="s">
        <v>59</v>
      </c>
      <c r="H9" s="7" t="s">
        <v>26</v>
      </c>
      <c r="I9" s="7" t="s">
        <v>60</v>
      </c>
      <c r="J9" s="7" t="s">
        <v>59</v>
      </c>
      <c r="K9" s="7" t="s">
        <v>59</v>
      </c>
      <c r="L9" s="7" t="s">
        <v>63</v>
      </c>
      <c r="M9" s="8" t="s">
        <v>26</v>
      </c>
      <c r="N9" s="8" t="s">
        <v>61</v>
      </c>
      <c r="O9" s="8" t="s">
        <v>60</v>
      </c>
      <c r="P9" s="8" t="s">
        <v>60</v>
      </c>
      <c r="Q9" s="8" t="s">
        <v>26</v>
      </c>
      <c r="R9" s="8" t="s">
        <v>60</v>
      </c>
      <c r="S9" s="8" t="s">
        <v>60</v>
      </c>
      <c r="T9" s="9" t="s">
        <v>62</v>
      </c>
      <c r="U9" s="10" t="s">
        <v>60</v>
      </c>
    </row>
    <row r="10" spans="1:21" ht="30" customHeight="1">
      <c r="A10" s="25" t="str">
        <f>Tabela1[[#Headers],[zmiany przekroju poprzecznego (likwidacja przegłębień i wypłyceń, odmulenie dna)]]</f>
        <v>zmiany przekroju poprzecznego (likwidacja przegłębień i wypłyceń, odmulenie dna)</v>
      </c>
      <c r="B10" s="6" t="s">
        <v>60</v>
      </c>
      <c r="C10" s="6" t="s">
        <v>59</v>
      </c>
      <c r="D10" s="6" t="s">
        <v>59</v>
      </c>
      <c r="E10" s="6" t="s">
        <v>59</v>
      </c>
      <c r="F10" s="6" t="s">
        <v>63</v>
      </c>
      <c r="G10" s="7" t="s">
        <v>59</v>
      </c>
      <c r="H10" s="7" t="s">
        <v>26</v>
      </c>
      <c r="I10" s="7" t="s">
        <v>60</v>
      </c>
      <c r="J10" s="7" t="s">
        <v>59</v>
      </c>
      <c r="K10" s="7" t="s">
        <v>59</v>
      </c>
      <c r="L10" s="7" t="s">
        <v>63</v>
      </c>
      <c r="M10" s="8" t="s">
        <v>26</v>
      </c>
      <c r="N10" s="8" t="s">
        <v>59</v>
      </c>
      <c r="O10" s="8" t="s">
        <v>60</v>
      </c>
      <c r="P10" s="8" t="s">
        <v>60</v>
      </c>
      <c r="Q10" s="8" t="s">
        <v>26</v>
      </c>
      <c r="R10" s="8" t="s">
        <v>60</v>
      </c>
      <c r="S10" s="8" t="s">
        <v>60</v>
      </c>
      <c r="T10" s="9" t="s">
        <v>62</v>
      </c>
      <c r="U10" s="10" t="s">
        <v>60</v>
      </c>
    </row>
    <row r="11" spans="1:21" ht="30" customHeight="1">
      <c r="A11" s="25" t="s">
        <v>27</v>
      </c>
      <c r="B11" s="6" t="s">
        <v>26</v>
      </c>
      <c r="C11" s="6" t="s">
        <v>59</v>
      </c>
      <c r="D11" s="6" t="s">
        <v>59</v>
      </c>
      <c r="E11" s="6" t="s">
        <v>59</v>
      </c>
      <c r="F11" s="6" t="s">
        <v>63</v>
      </c>
      <c r="G11" s="7" t="s">
        <v>59</v>
      </c>
      <c r="H11" s="7" t="s">
        <v>26</v>
      </c>
      <c r="I11" s="7" t="s">
        <v>60</v>
      </c>
      <c r="J11" s="7" t="s">
        <v>59</v>
      </c>
      <c r="K11" s="7" t="s">
        <v>59</v>
      </c>
      <c r="L11" s="7" t="s">
        <v>63</v>
      </c>
      <c r="M11" s="8" t="s">
        <v>26</v>
      </c>
      <c r="N11" s="8" t="s">
        <v>59</v>
      </c>
      <c r="O11" s="8" t="s">
        <v>60</v>
      </c>
      <c r="P11" s="8"/>
      <c r="Q11" s="8" t="s">
        <v>26</v>
      </c>
      <c r="R11" s="8" t="s">
        <v>60</v>
      </c>
      <c r="S11" s="8" t="s">
        <v>60</v>
      </c>
      <c r="T11" s="9" t="s">
        <v>62</v>
      </c>
      <c r="U11" s="10" t="s">
        <v>60</v>
      </c>
    </row>
    <row r="12" spans="1:21" ht="30" customHeight="1">
      <c r="A12" s="25" t="str">
        <f>Tabela1[[#Headers],[zmiana struktury dna i brzegów]]</f>
        <v>zmiana struktury dna i brzegów</v>
      </c>
      <c r="B12" s="6" t="s">
        <v>60</v>
      </c>
      <c r="C12" s="6" t="s">
        <v>26</v>
      </c>
      <c r="D12" s="6" t="s">
        <v>59</v>
      </c>
      <c r="E12" s="6" t="s">
        <v>59</v>
      </c>
      <c r="F12" s="6" t="s">
        <v>59</v>
      </c>
      <c r="G12" s="7" t="s">
        <v>59</v>
      </c>
      <c r="H12" s="7" t="s">
        <v>26</v>
      </c>
      <c r="I12" s="7" t="s">
        <v>60</v>
      </c>
      <c r="J12" s="7" t="s">
        <v>59</v>
      </c>
      <c r="K12" s="7" t="s">
        <v>59</v>
      </c>
      <c r="L12" s="7" t="s">
        <v>63</v>
      </c>
      <c r="M12" s="8" t="s">
        <v>26</v>
      </c>
      <c r="N12" s="8" t="s">
        <v>59</v>
      </c>
      <c r="O12" s="8" t="s">
        <v>60</v>
      </c>
      <c r="P12" s="8" t="s">
        <v>60</v>
      </c>
      <c r="Q12" s="8" t="s">
        <v>26</v>
      </c>
      <c r="R12" s="8" t="s">
        <v>60</v>
      </c>
      <c r="S12" s="8" t="s">
        <v>60</v>
      </c>
      <c r="T12" s="9" t="s">
        <v>62</v>
      </c>
      <c r="U12" s="10" t="s">
        <v>60</v>
      </c>
    </row>
    <row r="13" spans="1:21" ht="30" customHeight="1">
      <c r="A13" s="25" t="str">
        <f>Tabela1[[#Headers],[zmiana reżimu hydrologicznego]]</f>
        <v>zmiana reżimu hydrologicznego</v>
      </c>
      <c r="B13" s="6" t="s">
        <v>26</v>
      </c>
      <c r="C13" s="6" t="s">
        <v>26</v>
      </c>
      <c r="D13" s="6" t="s">
        <v>59</v>
      </c>
      <c r="E13" s="6" t="s">
        <v>59</v>
      </c>
      <c r="F13" s="6" t="s">
        <v>59</v>
      </c>
      <c r="G13" s="7" t="s">
        <v>63</v>
      </c>
      <c r="H13" s="7" t="s">
        <v>26</v>
      </c>
      <c r="I13" s="7" t="s">
        <v>60</v>
      </c>
      <c r="J13" s="7" t="s">
        <v>26</v>
      </c>
      <c r="K13" s="7" t="s">
        <v>59</v>
      </c>
      <c r="L13" s="7" t="s">
        <v>59</v>
      </c>
      <c r="M13" s="8" t="s">
        <v>26</v>
      </c>
      <c r="N13" s="8" t="s">
        <v>59</v>
      </c>
      <c r="O13" s="8" t="s">
        <v>60</v>
      </c>
      <c r="P13" s="8" t="s">
        <v>60</v>
      </c>
      <c r="Q13" s="8" t="s">
        <v>26</v>
      </c>
      <c r="R13" s="8" t="s">
        <v>60</v>
      </c>
      <c r="S13" s="8" t="s">
        <v>60</v>
      </c>
      <c r="T13" s="9" t="s">
        <v>62</v>
      </c>
      <c r="U13" s="10" t="s">
        <v>60</v>
      </c>
    </row>
    <row r="14" spans="1:21" ht="30" customHeight="1">
      <c r="A14" s="25" t="str">
        <f>Tabela1[[#Headers],[likwidacja wodnej i nabrzeżnej roślinności]]</f>
        <v>likwidacja wodnej i nabrzeżnej roślinności</v>
      </c>
      <c r="B14" s="6" t="s">
        <v>26</v>
      </c>
      <c r="C14" s="6" t="s">
        <v>59</v>
      </c>
      <c r="D14" s="6" t="s">
        <v>63</v>
      </c>
      <c r="E14" s="6" t="s">
        <v>63</v>
      </c>
      <c r="F14" s="6" t="s">
        <v>63</v>
      </c>
      <c r="G14" s="7" t="s">
        <v>59</v>
      </c>
      <c r="H14" s="7" t="s">
        <v>26</v>
      </c>
      <c r="I14" s="7" t="s">
        <v>60</v>
      </c>
      <c r="J14" s="7" t="s">
        <v>26</v>
      </c>
      <c r="K14" s="7" t="s">
        <v>59</v>
      </c>
      <c r="L14" s="7" t="s">
        <v>26</v>
      </c>
      <c r="M14" s="8" t="s">
        <v>59</v>
      </c>
      <c r="N14" s="8" t="s">
        <v>59</v>
      </c>
      <c r="O14" s="8" t="s">
        <v>60</v>
      </c>
      <c r="P14" s="8" t="s">
        <v>60</v>
      </c>
      <c r="Q14" s="8" t="s">
        <v>59</v>
      </c>
      <c r="R14" s="8" t="s">
        <v>60</v>
      </c>
      <c r="S14" s="8" t="s">
        <v>60</v>
      </c>
      <c r="T14" s="9" t="s">
        <v>62</v>
      </c>
      <c r="U14" s="10" t="s">
        <v>26</v>
      </c>
    </row>
    <row r="15" spans="1:21" ht="30" customHeight="1">
      <c r="A15" s="25" t="str">
        <f>Tabela1[[#Headers],[likwidacja lub zmniejszenie powierzchni roślinnych pasów brzegowych]]</f>
        <v>likwidacja lub zmniejszenie powierzchni roślinnych pasów brzegowych</v>
      </c>
      <c r="B15" s="6" t="s">
        <v>26</v>
      </c>
      <c r="C15" s="6" t="s">
        <v>26</v>
      </c>
      <c r="D15" s="6" t="s">
        <v>59</v>
      </c>
      <c r="E15" s="6" t="s">
        <v>59</v>
      </c>
      <c r="F15" s="6" t="s">
        <v>59</v>
      </c>
      <c r="G15" s="7" t="s">
        <v>26</v>
      </c>
      <c r="H15" s="7" t="s">
        <v>26</v>
      </c>
      <c r="I15" s="7" t="s">
        <v>60</v>
      </c>
      <c r="J15" s="7" t="s">
        <v>60</v>
      </c>
      <c r="K15" s="7" t="s">
        <v>60</v>
      </c>
      <c r="L15" s="7" t="s">
        <v>63</v>
      </c>
      <c r="M15" s="8" t="s">
        <v>59</v>
      </c>
      <c r="N15" s="8" t="s">
        <v>59</v>
      </c>
      <c r="O15" s="8" t="s">
        <v>60</v>
      </c>
      <c r="P15" s="8" t="s">
        <v>60</v>
      </c>
      <c r="Q15" s="8" t="s">
        <v>59</v>
      </c>
      <c r="R15" s="8" t="s">
        <v>60</v>
      </c>
      <c r="S15" s="8" t="s">
        <v>60</v>
      </c>
      <c r="T15" s="9" t="s">
        <v>62</v>
      </c>
      <c r="U15" s="10" t="s">
        <v>26</v>
      </c>
    </row>
    <row r="16" spans="1:21" ht="45">
      <c r="A16" s="25" t="str">
        <f>Tabela1[[#Headers],[zmiana niektórych parametrów fizykochemicznych wód płynących poniżej inżynieryjnych obiektów kolejowych (np. natlenienie, temperatura)]]</f>
        <v>zmiana niektórych parametrów fizykochemicznych wód płynących poniżej inżynieryjnych obiektów kolejowych (np. natlenienie, temperatura)</v>
      </c>
      <c r="B16" s="6" t="s">
        <v>26</v>
      </c>
      <c r="C16" s="6" t="s">
        <v>26</v>
      </c>
      <c r="D16" s="6" t="s">
        <v>26</v>
      </c>
      <c r="E16" s="6" t="s">
        <v>59</v>
      </c>
      <c r="F16" s="6" t="s">
        <v>59</v>
      </c>
      <c r="G16" s="7" t="s">
        <v>60</v>
      </c>
      <c r="H16" s="7" t="s">
        <v>60</v>
      </c>
      <c r="I16" s="7" t="s">
        <v>60</v>
      </c>
      <c r="J16" s="7" t="s">
        <v>60</v>
      </c>
      <c r="K16" s="7" t="s">
        <v>60</v>
      </c>
      <c r="L16" s="7" t="s">
        <v>60</v>
      </c>
      <c r="M16" s="8" t="s">
        <v>60</v>
      </c>
      <c r="N16" s="8" t="s">
        <v>26</v>
      </c>
      <c r="O16" s="8" t="s">
        <v>60</v>
      </c>
      <c r="P16" s="8" t="s">
        <v>60</v>
      </c>
      <c r="Q16" s="8" t="s">
        <v>26</v>
      </c>
      <c r="R16" s="8" t="s">
        <v>60</v>
      </c>
      <c r="S16" s="8" t="s">
        <v>60</v>
      </c>
      <c r="T16" s="9" t="s">
        <v>60</v>
      </c>
      <c r="U16" s="10" t="s">
        <v>26</v>
      </c>
    </row>
    <row r="17" spans="1:21" ht="30" customHeight="1">
      <c r="A17" s="25" t="str">
        <f>Tabela1[[#Headers],[erozja wgłębna rzeki poniżej inżynieryjnych obiektów kolejowych]]</f>
        <v>erozja wgłębna rzeki poniżej inżynieryjnych obiektów kolejowych</v>
      </c>
      <c r="B17" s="6" t="s">
        <v>60</v>
      </c>
      <c r="C17" s="6" t="s">
        <v>26</v>
      </c>
      <c r="D17" s="6" t="s">
        <v>59</v>
      </c>
      <c r="E17" s="6" t="s">
        <v>26</v>
      </c>
      <c r="F17" s="6" t="s">
        <v>59</v>
      </c>
      <c r="G17" s="7" t="s">
        <v>59</v>
      </c>
      <c r="H17" s="7" t="s">
        <v>59</v>
      </c>
      <c r="I17" s="7" t="s">
        <v>60</v>
      </c>
      <c r="J17" s="7" t="s">
        <v>59</v>
      </c>
      <c r="K17" s="7" t="s">
        <v>59</v>
      </c>
      <c r="L17" s="7" t="s">
        <v>59</v>
      </c>
      <c r="M17" s="8" t="s">
        <v>26</v>
      </c>
      <c r="N17" s="8" t="s">
        <v>26</v>
      </c>
      <c r="O17" s="8" t="s">
        <v>60</v>
      </c>
      <c r="P17" s="8" t="s">
        <v>60</v>
      </c>
      <c r="Q17" s="8" t="s">
        <v>26</v>
      </c>
      <c r="R17" s="8" t="s">
        <v>60</v>
      </c>
      <c r="S17" s="8" t="s">
        <v>60</v>
      </c>
      <c r="T17" s="9" t="s">
        <v>59</v>
      </c>
      <c r="U17" s="10" t="s">
        <v>26</v>
      </c>
    </row>
    <row r="18" spans="1:21" ht="30" customHeight="1">
      <c r="A18" s="25" t="s">
        <v>32</v>
      </c>
      <c r="B18" s="6" t="s">
        <v>26</v>
      </c>
      <c r="C18" s="6" t="s">
        <v>26</v>
      </c>
      <c r="D18" s="6" t="s">
        <v>26</v>
      </c>
      <c r="E18" s="6" t="s">
        <v>59</v>
      </c>
      <c r="F18" s="6" t="s">
        <v>63</v>
      </c>
      <c r="G18" s="7" t="s">
        <v>63</v>
      </c>
      <c r="H18" s="7" t="s">
        <v>59</v>
      </c>
      <c r="I18" s="7" t="s">
        <v>64</v>
      </c>
      <c r="J18" s="7" t="s">
        <v>59</v>
      </c>
      <c r="K18" s="7" t="s">
        <v>63</v>
      </c>
      <c r="L18" s="7" t="s">
        <v>59</v>
      </c>
      <c r="M18" s="8" t="s">
        <v>63</v>
      </c>
      <c r="N18" s="8" t="s">
        <v>63</v>
      </c>
      <c r="O18" s="8" t="s">
        <v>60</v>
      </c>
      <c r="P18" s="8" t="s">
        <v>60</v>
      </c>
      <c r="Q18" s="8" t="s">
        <v>59</v>
      </c>
      <c r="R18" s="8" t="s">
        <v>60</v>
      </c>
      <c r="S18" s="8" t="s">
        <v>60</v>
      </c>
      <c r="T18" s="9" t="s">
        <v>26</v>
      </c>
      <c r="U18" s="10" t="s">
        <v>26</v>
      </c>
    </row>
    <row r="19" spans="1:21" ht="30" customHeight="1">
      <c r="A19" s="25" t="s">
        <v>8</v>
      </c>
      <c r="B19" s="6" t="s">
        <v>26</v>
      </c>
      <c r="C19" s="6" t="s">
        <v>26</v>
      </c>
      <c r="D19" s="6" t="s">
        <v>59</v>
      </c>
      <c r="E19" s="6" t="s">
        <v>59</v>
      </c>
      <c r="F19" s="6" t="s">
        <v>63</v>
      </c>
      <c r="G19" s="7" t="s">
        <v>63</v>
      </c>
      <c r="H19" s="7" t="s">
        <v>59</v>
      </c>
      <c r="I19" s="7" t="s">
        <v>63</v>
      </c>
      <c r="J19" s="7" t="s">
        <v>59</v>
      </c>
      <c r="K19" s="7" t="s">
        <v>59</v>
      </c>
      <c r="L19" s="7" t="s">
        <v>59</v>
      </c>
      <c r="M19" s="8" t="s">
        <v>63</v>
      </c>
      <c r="N19" s="8" t="s">
        <v>63</v>
      </c>
      <c r="O19" s="8" t="s">
        <v>60</v>
      </c>
      <c r="P19" s="8" t="s">
        <v>59</v>
      </c>
      <c r="Q19" s="8" t="s">
        <v>64</v>
      </c>
      <c r="R19" s="8" t="s">
        <v>26</v>
      </c>
      <c r="S19" s="8" t="s">
        <v>26</v>
      </c>
      <c r="T19" s="9" t="s">
        <v>26</v>
      </c>
      <c r="U19" s="9" t="s">
        <v>59</v>
      </c>
    </row>
    <row r="20" spans="1:21" ht="30" customHeight="1">
      <c r="A20" s="25" t="s">
        <v>9</v>
      </c>
      <c r="B20" s="6" t="s">
        <v>26</v>
      </c>
      <c r="C20" s="6" t="s">
        <v>26</v>
      </c>
      <c r="D20" s="6" t="s">
        <v>62</v>
      </c>
      <c r="E20" s="6" t="s">
        <v>26</v>
      </c>
      <c r="F20" s="6" t="s">
        <v>59</v>
      </c>
      <c r="G20" s="7" t="s">
        <v>63</v>
      </c>
      <c r="H20" s="7" t="s">
        <v>59</v>
      </c>
      <c r="I20" s="7" t="s">
        <v>26</v>
      </c>
      <c r="J20" s="7" t="s">
        <v>59</v>
      </c>
      <c r="K20" s="7" t="s">
        <v>59</v>
      </c>
      <c r="L20" s="7" t="s">
        <v>59</v>
      </c>
      <c r="M20" s="8" t="s">
        <v>59</v>
      </c>
      <c r="N20" s="8" t="s">
        <v>59</v>
      </c>
      <c r="O20" s="8" t="s">
        <v>60</v>
      </c>
      <c r="P20" s="8" t="s">
        <v>59</v>
      </c>
      <c r="Q20" s="8" t="s">
        <v>63</v>
      </c>
      <c r="R20" s="8" t="s">
        <v>26</v>
      </c>
      <c r="S20" s="8" t="s">
        <v>26</v>
      </c>
      <c r="T20" s="9" t="s">
        <v>26</v>
      </c>
      <c r="U20" s="9" t="s">
        <v>59</v>
      </c>
    </row>
    <row r="21" spans="1:21" ht="30" customHeight="1">
      <c r="A21" s="25" t="s">
        <v>10</v>
      </c>
      <c r="B21" s="6" t="s">
        <v>60</v>
      </c>
      <c r="C21" s="6" t="s">
        <v>60</v>
      </c>
      <c r="D21" s="6" t="s">
        <v>26</v>
      </c>
      <c r="E21" s="6" t="s">
        <v>26</v>
      </c>
      <c r="F21" s="6" t="s">
        <v>26</v>
      </c>
      <c r="G21" s="7" t="s">
        <v>63</v>
      </c>
      <c r="H21" s="7" t="s">
        <v>64</v>
      </c>
      <c r="I21" s="7" t="s">
        <v>60</v>
      </c>
      <c r="J21" s="7" t="s">
        <v>26</v>
      </c>
      <c r="K21" s="7" t="s">
        <v>26</v>
      </c>
      <c r="L21" s="7" t="s">
        <v>63</v>
      </c>
      <c r="M21" s="8" t="s">
        <v>26</v>
      </c>
      <c r="N21" s="8" t="s">
        <v>26</v>
      </c>
      <c r="O21" s="8" t="s">
        <v>60</v>
      </c>
      <c r="P21" s="8" t="s">
        <v>26</v>
      </c>
      <c r="Q21" s="8" t="s">
        <v>62</v>
      </c>
      <c r="R21" s="8" t="s">
        <v>60</v>
      </c>
      <c r="S21" s="8" t="s">
        <v>60</v>
      </c>
      <c r="T21" s="9" t="s">
        <v>63</v>
      </c>
      <c r="U21" s="9" t="s">
        <v>59</v>
      </c>
    </row>
    <row r="22" spans="1:21" ht="30" customHeight="1">
      <c r="A22" s="25" t="s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9">
        <v>0</v>
      </c>
      <c r="U22" s="10">
        <v>0</v>
      </c>
    </row>
    <row r="23" spans="1:21" ht="30" customHeight="1">
      <c r="A23" s="25" t="str">
        <f>Tabela1[[#Headers],[prowadzenie kabli na konstrukcji obiektów]]</f>
        <v>prowadzenie kabli na konstrukcji obiektów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9">
        <v>0</v>
      </c>
      <c r="U23" s="10">
        <v>0</v>
      </c>
    </row>
    <row r="24" spans="1:21" ht="30" customHeight="1">
      <c r="A24" s="27" t="s">
        <v>72</v>
      </c>
      <c r="B24" s="6">
        <v>0</v>
      </c>
      <c r="C24" s="6">
        <v>0</v>
      </c>
      <c r="D24" s="6" t="s">
        <v>26</v>
      </c>
      <c r="E24" s="6" t="s">
        <v>59</v>
      </c>
      <c r="F24" s="6" t="s">
        <v>59</v>
      </c>
      <c r="G24" s="7" t="s">
        <v>59</v>
      </c>
      <c r="H24" s="7">
        <v>0</v>
      </c>
      <c r="I24" s="7">
        <v>0</v>
      </c>
      <c r="J24" s="7">
        <v>0</v>
      </c>
      <c r="K24" s="7">
        <v>0</v>
      </c>
      <c r="L24" s="7" t="s">
        <v>26</v>
      </c>
      <c r="M24" s="8" t="s">
        <v>26</v>
      </c>
      <c r="N24" s="8" t="s">
        <v>26</v>
      </c>
      <c r="O24" s="8" t="s">
        <v>26</v>
      </c>
      <c r="P24" s="8" t="s">
        <v>26</v>
      </c>
      <c r="Q24" s="8" t="s">
        <v>59</v>
      </c>
      <c r="R24" s="8">
        <v>0</v>
      </c>
      <c r="S24" s="8">
        <v>0</v>
      </c>
      <c r="T24" s="9">
        <v>0</v>
      </c>
      <c r="U24" s="10">
        <v>0</v>
      </c>
    </row>
    <row r="26" spans="1:21" ht="92.25" customHeight="1">
      <c r="A26" s="30" t="s">
        <v>71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spans="1:21" ht="14.2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21" ht="14.2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</row>
  </sheetData>
  <mergeCells count="10">
    <mergeCell ref="A26:K28"/>
    <mergeCell ref="A1:U1"/>
    <mergeCell ref="A3:A5"/>
    <mergeCell ref="B3:S3"/>
    <mergeCell ref="T3:U3"/>
    <mergeCell ref="B4:F4"/>
    <mergeCell ref="G4:L4"/>
    <mergeCell ref="M4:S4"/>
    <mergeCell ref="T4:T5"/>
    <mergeCell ref="U4:U5"/>
  </mergeCells>
  <phoneticPr fontId="13" type="noConversion"/>
  <pageMargins left="0.25" right="0.25" top="0.75" bottom="0.75" header="0.3" footer="0.3"/>
  <pageSetup paperSize="8" scale="61" orientation="landscape" r:id="rId1"/>
  <headerFooter>
    <oddHeader>&amp;CAktualizacja ekspertyzy dotyczącej sposobu realizacji zaleceń Dyrektywy 2000/60/WE ustanawiającej ramy wspólnotowego działania w dziedzinie polityki wodnej w projektach kolejowych PKP Polskie Linie Kolejowe S.A.</oddHeader>
    <oddFooter>&amp;CZałącznik 2. Część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A. Obszary działalności</vt:lpstr>
      <vt:lpstr>B. Etap realizacji i likwidacji</vt:lpstr>
      <vt:lpstr>C. Etap eksploatacji</vt:lpstr>
      <vt:lpstr>'A. Obszary działalności'!Obszar_wydruku</vt:lpstr>
      <vt:lpstr>'B. Etap realizacji i likwidacji'!Obszar_wydruku</vt:lpstr>
      <vt:lpstr>'C. Etap eksploatacji'!Obszar_wydruku</vt:lpstr>
      <vt:lpstr>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2. Czynniki oddziaływania i ich wpływ na parametry celu środowiskowego</dc:title>
  <dc:creator>Biuro Ochrony Środowiska</dc:creator>
  <cp:lastModifiedBy>Chorzewska Paulina</cp:lastModifiedBy>
  <cp:lastPrinted>2024-10-28T20:03:37Z</cp:lastPrinted>
  <dcterms:created xsi:type="dcterms:W3CDTF">2015-04-19T09:03:04Z</dcterms:created>
  <dcterms:modified xsi:type="dcterms:W3CDTF">2024-12-23T10:56:48Z</dcterms:modified>
</cp:coreProperties>
</file>